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 codeName="{2109D909-C6D8-E34B-4C66-09127ED2DC4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off\OneDrive\Documents\Tournament software\Ladies Files\"/>
    </mc:Choice>
  </mc:AlternateContent>
  <xr:revisionPtr revIDLastSave="10" documentId="8_{BC7D6CB0-952C-4538-8E09-626FEB629CFE}" xr6:coauthVersionLast="45" xr6:coauthVersionMax="45" xr10:uidLastSave="{C14B9558-1826-474B-9461-073F807E3297}"/>
  <bookViews>
    <workbookView xWindow="-120" yWindow="-120" windowWidth="29040" windowHeight="15840" tabRatio="883" activeTab="1" xr2:uid="{00000000-000D-0000-FFFF-FFFF00000000}"/>
  </bookViews>
  <sheets>
    <sheet name="Notes" sheetId="15" r:id="rId1"/>
    <sheet name="PENNANT TEAMS" sheetId="3" r:id="rId2"/>
    <sheet name="Blank cards" sheetId="10" r:id="rId3"/>
    <sheet name="Cards Rear" sheetId="12" r:id="rId4"/>
    <sheet name="New Results" sheetId="13" r:id="rId5"/>
    <sheet name="Card Stickers" sheetId="8" r:id="rId6"/>
    <sheet name="Result Stickers" sheetId="7" state="hidden" r:id="rId7"/>
    <sheet name="Player List" sheetId="5" r:id="rId8"/>
    <sheet name="Weekly Records" sheetId="9" r:id="rId9"/>
    <sheet name="Sheet1" sheetId="14" state="hidden" r:id="rId10"/>
    <sheet name="Results" sheetId="11" state="hidden" r:id="rId11"/>
  </sheets>
  <definedNames>
    <definedName name="_xlnm._FilterDatabase" localSheetId="1" hidden="1">'PENNANT TEAMS'!$A$129:$A$460</definedName>
    <definedName name="ANDERSON_G_Jock">'PENNANT TEAMS'!$A$129:$C$474</definedName>
    <definedName name="BOWLERS">'PENNANT TEAMS'!$A$128:$C$493</definedName>
    <definedName name="_xlnm.Print_Area" localSheetId="5">'Card Stickers'!$A$1:$C$23</definedName>
    <definedName name="_xlnm.Print_Area" localSheetId="1">'PENNANT TEAMS'!$A$3:$E$90</definedName>
    <definedName name="_xlnm.Print_Area" localSheetId="6">'Result Stickers'!$A$1:$E$27</definedName>
    <definedName name="_xlnm.Print_Area" localSheetId="10">Results!$A$1:$AF$150</definedName>
    <definedName name="_xlnm.Print_Area" localSheetId="8">'Weekly Records'!$A$2:$P$161</definedName>
    <definedName name="_xlnm.Print_Titles" localSheetId="8">'Weekly Records'!$2:$2</definedName>
    <definedName name="round1">'Weekly Records'!$R$2:$T$161</definedName>
    <definedName name="round10">'Weekly Records'!$AS$2:$AU$161</definedName>
    <definedName name="round2">'Weekly Records'!$U$2:$W$161</definedName>
    <definedName name="round3">'Weekly Records'!$X$2:$Z$161</definedName>
    <definedName name="round4">'Weekly Records'!$AA$2:$AC$161</definedName>
    <definedName name="round5">'Weekly Records'!$AD$2:$AF$161</definedName>
    <definedName name="round6">'Weekly Records'!$AG$2:$AI$161</definedName>
    <definedName name="round7">'Weekly Records'!$AJ$2:$AL$161</definedName>
    <definedName name="round8">'Weekly Records'!$AM$2:$AO$161</definedName>
    <definedName name="round9">'Weekly Records'!$AP$2:$AR$161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3" l="1"/>
  <c r="E16" i="3"/>
  <c r="AQ204" i="13"/>
  <c r="B39" i="3"/>
  <c r="AQ164" i="13"/>
  <c r="AQ124" i="13"/>
  <c r="K53" i="11"/>
  <c r="Q84" i="13" s="1"/>
  <c r="AQ84" i="13"/>
  <c r="AQ44" i="13" l="1"/>
  <c r="AQ4" i="13" l="1"/>
  <c r="O168" i="10" l="1"/>
  <c r="O153" i="10"/>
  <c r="O138" i="10"/>
  <c r="O123" i="10"/>
  <c r="O108" i="10"/>
  <c r="O93" i="10"/>
  <c r="O78" i="10"/>
  <c r="O63" i="10"/>
  <c r="O48" i="10"/>
  <c r="O33" i="10"/>
  <c r="O18" i="10"/>
  <c r="O3" i="10"/>
  <c r="A258" i="10"/>
  <c r="A243" i="10"/>
  <c r="A228" i="10"/>
  <c r="A213" i="10"/>
  <c r="A198" i="10"/>
  <c r="A183" i="10"/>
  <c r="A168" i="10"/>
  <c r="A153" i="10"/>
  <c r="A138" i="10"/>
  <c r="A123" i="10"/>
  <c r="A108" i="10"/>
  <c r="A93" i="10"/>
  <c r="A78" i="10"/>
  <c r="A63" i="10"/>
  <c r="A48" i="10"/>
  <c r="A33" i="10"/>
  <c r="A18" i="10"/>
  <c r="A3" i="10"/>
  <c r="A266" i="10"/>
  <c r="A265" i="10"/>
  <c r="A264" i="10"/>
  <c r="A263" i="10"/>
  <c r="T261" i="10"/>
  <c r="P261" i="10"/>
  <c r="M261" i="10"/>
  <c r="H261" i="10"/>
  <c r="F259" i="10"/>
  <c r="O258" i="10"/>
  <c r="E256" i="10"/>
  <c r="A251" i="10"/>
  <c r="A250" i="10"/>
  <c r="A249" i="10"/>
  <c r="A248" i="10"/>
  <c r="T246" i="10"/>
  <c r="P246" i="10"/>
  <c r="M246" i="10"/>
  <c r="H246" i="10"/>
  <c r="F244" i="10"/>
  <c r="O243" i="10"/>
  <c r="E241" i="10"/>
  <c r="A236" i="10"/>
  <c r="A235" i="10"/>
  <c r="A234" i="10"/>
  <c r="A233" i="10"/>
  <c r="T231" i="10"/>
  <c r="P231" i="10"/>
  <c r="M231" i="10"/>
  <c r="H231" i="10"/>
  <c r="F229" i="10"/>
  <c r="O228" i="10"/>
  <c r="E226" i="10"/>
  <c r="A221" i="10"/>
  <c r="A220" i="10"/>
  <c r="A219" i="10"/>
  <c r="A218" i="10"/>
  <c r="T216" i="10"/>
  <c r="P216" i="10"/>
  <c r="M216" i="10"/>
  <c r="H216" i="10"/>
  <c r="F214" i="10"/>
  <c r="O213" i="10"/>
  <c r="E211" i="10"/>
  <c r="A206" i="10"/>
  <c r="A205" i="10"/>
  <c r="A204" i="10"/>
  <c r="A203" i="10"/>
  <c r="T201" i="10"/>
  <c r="P201" i="10"/>
  <c r="M201" i="10"/>
  <c r="H201" i="10"/>
  <c r="F199" i="10"/>
  <c r="O198" i="10"/>
  <c r="E196" i="10"/>
  <c r="A191" i="10"/>
  <c r="A190" i="10"/>
  <c r="A189" i="10"/>
  <c r="A188" i="10"/>
  <c r="T186" i="10"/>
  <c r="P186" i="10"/>
  <c r="M186" i="10"/>
  <c r="H186" i="10"/>
  <c r="F184" i="10"/>
  <c r="O183" i="10"/>
  <c r="E181" i="10"/>
  <c r="A176" i="10"/>
  <c r="A175" i="10"/>
  <c r="A174" i="10"/>
  <c r="A173" i="10"/>
  <c r="T171" i="10"/>
  <c r="P171" i="10"/>
  <c r="M171" i="10"/>
  <c r="H171" i="10"/>
  <c r="F169" i="10"/>
  <c r="E166" i="10"/>
  <c r="A161" i="10"/>
  <c r="A160" i="10"/>
  <c r="A159" i="10"/>
  <c r="A158" i="10"/>
  <c r="T156" i="10"/>
  <c r="P156" i="10"/>
  <c r="M156" i="10"/>
  <c r="H156" i="10"/>
  <c r="F154" i="10"/>
  <c r="E151" i="10"/>
  <c r="A146" i="10"/>
  <c r="A145" i="10"/>
  <c r="A144" i="10"/>
  <c r="A143" i="10"/>
  <c r="T141" i="10"/>
  <c r="P141" i="10"/>
  <c r="M141" i="10"/>
  <c r="H141" i="10"/>
  <c r="F139" i="10"/>
  <c r="E136" i="10"/>
  <c r="A131" i="10"/>
  <c r="A130" i="10"/>
  <c r="A129" i="10"/>
  <c r="A128" i="10"/>
  <c r="T126" i="10"/>
  <c r="P126" i="10"/>
  <c r="M126" i="10"/>
  <c r="H126" i="10"/>
  <c r="F124" i="10"/>
  <c r="E121" i="10"/>
  <c r="A116" i="10"/>
  <c r="A115" i="10"/>
  <c r="A114" i="10"/>
  <c r="A113" i="10"/>
  <c r="T111" i="10"/>
  <c r="P111" i="10"/>
  <c r="M111" i="10"/>
  <c r="H111" i="10"/>
  <c r="F109" i="10"/>
  <c r="E106" i="10"/>
  <c r="A101" i="10"/>
  <c r="A100" i="10"/>
  <c r="A99" i="10"/>
  <c r="A98" i="10"/>
  <c r="T96" i="10"/>
  <c r="P96" i="10"/>
  <c r="M96" i="10"/>
  <c r="H96" i="10"/>
  <c r="F94" i="10"/>
  <c r="E91" i="10"/>
  <c r="A86" i="10"/>
  <c r="A85" i="10"/>
  <c r="A84" i="10"/>
  <c r="A83" i="10"/>
  <c r="T81" i="10"/>
  <c r="P81" i="10"/>
  <c r="M81" i="10"/>
  <c r="H81" i="10"/>
  <c r="F79" i="10"/>
  <c r="E76" i="10"/>
  <c r="A71" i="10"/>
  <c r="A70" i="10"/>
  <c r="A69" i="10"/>
  <c r="A68" i="10"/>
  <c r="T66" i="10"/>
  <c r="P66" i="10"/>
  <c r="M66" i="10"/>
  <c r="H66" i="10"/>
  <c r="F64" i="10"/>
  <c r="E61" i="10"/>
  <c r="A56" i="10"/>
  <c r="A55" i="10"/>
  <c r="A54" i="10"/>
  <c r="A53" i="10"/>
  <c r="T51" i="10"/>
  <c r="P51" i="10"/>
  <c r="M51" i="10"/>
  <c r="H51" i="10"/>
  <c r="F49" i="10"/>
  <c r="E46" i="10"/>
  <c r="A41" i="10"/>
  <c r="A40" i="10"/>
  <c r="A39" i="10"/>
  <c r="A38" i="10"/>
  <c r="T36" i="10"/>
  <c r="P36" i="10"/>
  <c r="M36" i="10"/>
  <c r="H36" i="10"/>
  <c r="F34" i="10"/>
  <c r="E31" i="10"/>
  <c r="A26" i="10"/>
  <c r="A25" i="10"/>
  <c r="A24" i="10"/>
  <c r="A23" i="10"/>
  <c r="T21" i="10"/>
  <c r="P21" i="10"/>
  <c r="M21" i="10"/>
  <c r="H21" i="10"/>
  <c r="F19" i="10"/>
  <c r="E16" i="10"/>
  <c r="A11" i="10"/>
  <c r="A10" i="10"/>
  <c r="A9" i="10"/>
  <c r="A8" i="10"/>
  <c r="T6" i="10"/>
  <c r="P6" i="10"/>
  <c r="M6" i="10"/>
  <c r="H6" i="10"/>
  <c r="F4" i="10"/>
  <c r="E1" i="10"/>
  <c r="B76" i="3"/>
  <c r="E65" i="9"/>
  <c r="F65" i="9"/>
  <c r="G65" i="9"/>
  <c r="H65" i="9"/>
  <c r="I65" i="9"/>
  <c r="L65" i="9"/>
  <c r="M65" i="9"/>
  <c r="N65" i="9"/>
  <c r="O65" i="9"/>
  <c r="P65" i="9"/>
  <c r="E19" i="9"/>
  <c r="J19" i="9" s="1"/>
  <c r="F19" i="9"/>
  <c r="G19" i="9"/>
  <c r="H19" i="9"/>
  <c r="I19" i="9"/>
  <c r="L19" i="9"/>
  <c r="M19" i="9"/>
  <c r="N19" i="9"/>
  <c r="O19" i="9"/>
  <c r="P19" i="9"/>
  <c r="E35" i="9"/>
  <c r="F35" i="9"/>
  <c r="G35" i="9"/>
  <c r="H35" i="9"/>
  <c r="I35" i="9"/>
  <c r="L35" i="9"/>
  <c r="M35" i="9"/>
  <c r="N35" i="9"/>
  <c r="O35" i="9"/>
  <c r="P35" i="9"/>
  <c r="E54" i="9"/>
  <c r="F54" i="9"/>
  <c r="G54" i="9"/>
  <c r="H54" i="9"/>
  <c r="I54" i="9"/>
  <c r="L54" i="9"/>
  <c r="M54" i="9"/>
  <c r="N54" i="9"/>
  <c r="O54" i="9"/>
  <c r="P54" i="9"/>
  <c r="E48" i="9"/>
  <c r="F48" i="9"/>
  <c r="G48" i="9"/>
  <c r="H48" i="9"/>
  <c r="I48" i="9"/>
  <c r="L48" i="9"/>
  <c r="M48" i="9"/>
  <c r="N48" i="9"/>
  <c r="O48" i="9"/>
  <c r="P48" i="9"/>
  <c r="E43" i="9"/>
  <c r="F43" i="9"/>
  <c r="G43" i="9"/>
  <c r="H43" i="9"/>
  <c r="I43" i="9"/>
  <c r="L43" i="9"/>
  <c r="M43" i="9"/>
  <c r="N43" i="9"/>
  <c r="O43" i="9"/>
  <c r="P43" i="9"/>
  <c r="E66" i="9"/>
  <c r="F66" i="9"/>
  <c r="G66" i="9"/>
  <c r="H66" i="9"/>
  <c r="I66" i="9"/>
  <c r="L66" i="9"/>
  <c r="M66" i="9"/>
  <c r="N66" i="9"/>
  <c r="O66" i="9"/>
  <c r="P66" i="9"/>
  <c r="E44" i="9"/>
  <c r="F44" i="9"/>
  <c r="G44" i="9"/>
  <c r="H44" i="9"/>
  <c r="I44" i="9"/>
  <c r="L44" i="9"/>
  <c r="M44" i="9"/>
  <c r="N44" i="9"/>
  <c r="O44" i="9"/>
  <c r="P44" i="9"/>
  <c r="E45" i="9"/>
  <c r="F45" i="9"/>
  <c r="G45" i="9"/>
  <c r="H45" i="9"/>
  <c r="I45" i="9"/>
  <c r="L45" i="9"/>
  <c r="M45" i="9"/>
  <c r="N45" i="9"/>
  <c r="O45" i="9"/>
  <c r="P45" i="9"/>
  <c r="E49" i="9"/>
  <c r="F49" i="9"/>
  <c r="G49" i="9"/>
  <c r="H49" i="9"/>
  <c r="I49" i="9"/>
  <c r="L49" i="9"/>
  <c r="M49" i="9"/>
  <c r="N49" i="9"/>
  <c r="O49" i="9"/>
  <c r="P49" i="9"/>
  <c r="E20" i="9"/>
  <c r="F20" i="9"/>
  <c r="G20" i="9"/>
  <c r="H20" i="9"/>
  <c r="I20" i="9"/>
  <c r="L20" i="9"/>
  <c r="M20" i="9"/>
  <c r="N20" i="9"/>
  <c r="O20" i="9"/>
  <c r="P20" i="9"/>
  <c r="E6" i="9"/>
  <c r="F6" i="9"/>
  <c r="G6" i="9"/>
  <c r="H6" i="9"/>
  <c r="I6" i="9"/>
  <c r="L6" i="9"/>
  <c r="M6" i="9"/>
  <c r="N6" i="9"/>
  <c r="O6" i="9"/>
  <c r="P6" i="9"/>
  <c r="E3" i="9"/>
  <c r="F3" i="9"/>
  <c r="G3" i="9"/>
  <c r="H3" i="9"/>
  <c r="I3" i="9"/>
  <c r="L3" i="9"/>
  <c r="M3" i="9"/>
  <c r="N3" i="9"/>
  <c r="O3" i="9"/>
  <c r="P3" i="9"/>
  <c r="E50" i="9"/>
  <c r="F50" i="9"/>
  <c r="G50" i="9"/>
  <c r="H50" i="9"/>
  <c r="I50" i="9"/>
  <c r="L50" i="9"/>
  <c r="M50" i="9"/>
  <c r="N50" i="9"/>
  <c r="O50" i="9"/>
  <c r="P50" i="9"/>
  <c r="E67" i="9"/>
  <c r="F67" i="9"/>
  <c r="G67" i="9"/>
  <c r="H67" i="9"/>
  <c r="I67" i="9"/>
  <c r="L67" i="9"/>
  <c r="Q67" i="9" s="1"/>
  <c r="M67" i="9"/>
  <c r="N67" i="9"/>
  <c r="O67" i="9"/>
  <c r="P67" i="9"/>
  <c r="E13" i="9"/>
  <c r="F13" i="9"/>
  <c r="G13" i="9"/>
  <c r="H13" i="9"/>
  <c r="I13" i="9"/>
  <c r="L13" i="9"/>
  <c r="M13" i="9"/>
  <c r="N13" i="9"/>
  <c r="O13" i="9"/>
  <c r="P13" i="9"/>
  <c r="E55" i="9"/>
  <c r="F55" i="9"/>
  <c r="G55" i="9"/>
  <c r="H55" i="9"/>
  <c r="I55" i="9"/>
  <c r="L55" i="9"/>
  <c r="M55" i="9"/>
  <c r="N55" i="9"/>
  <c r="O55" i="9"/>
  <c r="P55" i="9"/>
  <c r="E4" i="9"/>
  <c r="F4" i="9"/>
  <c r="G4" i="9"/>
  <c r="H4" i="9"/>
  <c r="I4" i="9"/>
  <c r="L4" i="9"/>
  <c r="M4" i="9"/>
  <c r="N4" i="9"/>
  <c r="O4" i="9"/>
  <c r="P4" i="9"/>
  <c r="E68" i="9"/>
  <c r="F68" i="9"/>
  <c r="G68" i="9"/>
  <c r="H68" i="9"/>
  <c r="I68" i="9"/>
  <c r="L68" i="9"/>
  <c r="M68" i="9"/>
  <c r="N68" i="9"/>
  <c r="O68" i="9"/>
  <c r="P68" i="9"/>
  <c r="E51" i="9"/>
  <c r="J51" i="9" s="1"/>
  <c r="F51" i="9"/>
  <c r="G51" i="9"/>
  <c r="H51" i="9"/>
  <c r="I51" i="9"/>
  <c r="L51" i="9"/>
  <c r="M51" i="9"/>
  <c r="N51" i="9"/>
  <c r="O51" i="9"/>
  <c r="P51" i="9"/>
  <c r="Q51" i="9" s="1"/>
  <c r="E21" i="9"/>
  <c r="F21" i="9"/>
  <c r="G21" i="9"/>
  <c r="H21" i="9"/>
  <c r="I21" i="9"/>
  <c r="L21" i="9"/>
  <c r="M21" i="9"/>
  <c r="N21" i="9"/>
  <c r="O21" i="9"/>
  <c r="P21" i="9"/>
  <c r="E46" i="9"/>
  <c r="F46" i="9"/>
  <c r="G46" i="9"/>
  <c r="H46" i="9"/>
  <c r="I46" i="9"/>
  <c r="L46" i="9"/>
  <c r="M46" i="9"/>
  <c r="N46" i="9"/>
  <c r="O46" i="9"/>
  <c r="P46" i="9"/>
  <c r="E5" i="9"/>
  <c r="F5" i="9"/>
  <c r="G5" i="9"/>
  <c r="H5" i="9"/>
  <c r="I5" i="9"/>
  <c r="L5" i="9"/>
  <c r="M5" i="9"/>
  <c r="Q5" i="9" s="1"/>
  <c r="N5" i="9"/>
  <c r="O5" i="9"/>
  <c r="P5" i="9"/>
  <c r="E24" i="9"/>
  <c r="F24" i="9"/>
  <c r="G24" i="9"/>
  <c r="H24" i="9"/>
  <c r="I24" i="9"/>
  <c r="L24" i="9"/>
  <c r="M24" i="9"/>
  <c r="N24" i="9"/>
  <c r="O24" i="9"/>
  <c r="P24" i="9"/>
  <c r="E56" i="9"/>
  <c r="J56" i="9" s="1"/>
  <c r="F56" i="9"/>
  <c r="G56" i="9"/>
  <c r="H56" i="9"/>
  <c r="I56" i="9"/>
  <c r="L56" i="9"/>
  <c r="Q56" i="9" s="1"/>
  <c r="M56" i="9"/>
  <c r="N56" i="9"/>
  <c r="O56" i="9"/>
  <c r="P56" i="9"/>
  <c r="E57" i="9"/>
  <c r="J57" i="9" s="1"/>
  <c r="F57" i="9"/>
  <c r="G57" i="9"/>
  <c r="H57" i="9"/>
  <c r="I57" i="9"/>
  <c r="L57" i="9"/>
  <c r="M57" i="9"/>
  <c r="N57" i="9"/>
  <c r="O57" i="9"/>
  <c r="P57" i="9"/>
  <c r="E69" i="9"/>
  <c r="F69" i="9"/>
  <c r="G69" i="9"/>
  <c r="H69" i="9"/>
  <c r="I69" i="9"/>
  <c r="L69" i="9"/>
  <c r="M69" i="9"/>
  <c r="N69" i="9"/>
  <c r="O69" i="9"/>
  <c r="Q69" i="9" s="1"/>
  <c r="P69" i="9"/>
  <c r="E63" i="9"/>
  <c r="F63" i="9"/>
  <c r="G63" i="9"/>
  <c r="H63" i="9"/>
  <c r="I63" i="9"/>
  <c r="L63" i="9"/>
  <c r="M63" i="9"/>
  <c r="N63" i="9"/>
  <c r="O63" i="9"/>
  <c r="P63" i="9"/>
  <c r="E7" i="9"/>
  <c r="F7" i="9"/>
  <c r="G7" i="9"/>
  <c r="H7" i="9"/>
  <c r="I7" i="9"/>
  <c r="L7" i="9"/>
  <c r="M7" i="9"/>
  <c r="Q7" i="9" s="1"/>
  <c r="N7" i="9"/>
  <c r="O7" i="9"/>
  <c r="P7" i="9"/>
  <c r="E70" i="9"/>
  <c r="F70" i="9"/>
  <c r="G70" i="9"/>
  <c r="H70" i="9"/>
  <c r="I70" i="9"/>
  <c r="L70" i="9"/>
  <c r="M70" i="9"/>
  <c r="N70" i="9"/>
  <c r="O70" i="9"/>
  <c r="P70" i="9"/>
  <c r="E71" i="9"/>
  <c r="F71" i="9"/>
  <c r="G71" i="9"/>
  <c r="H71" i="9"/>
  <c r="I71" i="9"/>
  <c r="L71" i="9"/>
  <c r="M71" i="9"/>
  <c r="N71" i="9"/>
  <c r="O71" i="9"/>
  <c r="P71" i="9"/>
  <c r="E36" i="9"/>
  <c r="J36" i="9" s="1"/>
  <c r="F36" i="9"/>
  <c r="G36" i="9"/>
  <c r="H36" i="9"/>
  <c r="I36" i="9"/>
  <c r="L36" i="9"/>
  <c r="M36" i="9"/>
  <c r="N36" i="9"/>
  <c r="O36" i="9"/>
  <c r="P36" i="9"/>
  <c r="E37" i="9"/>
  <c r="F37" i="9"/>
  <c r="G37" i="9"/>
  <c r="H37" i="9"/>
  <c r="I37" i="9"/>
  <c r="L37" i="9"/>
  <c r="M37" i="9"/>
  <c r="N37" i="9"/>
  <c r="O37" i="9"/>
  <c r="P37" i="9"/>
  <c r="E14" i="9"/>
  <c r="F14" i="9"/>
  <c r="G14" i="9"/>
  <c r="H14" i="9"/>
  <c r="I14" i="9"/>
  <c r="L14" i="9"/>
  <c r="M14" i="9"/>
  <c r="N14" i="9"/>
  <c r="O14" i="9"/>
  <c r="P14" i="9"/>
  <c r="E11" i="9"/>
  <c r="F11" i="9"/>
  <c r="G11" i="9"/>
  <c r="H11" i="9"/>
  <c r="I11" i="9"/>
  <c r="L11" i="9"/>
  <c r="M11" i="9"/>
  <c r="N11" i="9"/>
  <c r="O11" i="9"/>
  <c r="P11" i="9"/>
  <c r="E12" i="9"/>
  <c r="F12" i="9"/>
  <c r="G12" i="9"/>
  <c r="H12" i="9"/>
  <c r="I12" i="9"/>
  <c r="L12" i="9"/>
  <c r="M12" i="9"/>
  <c r="N12" i="9"/>
  <c r="O12" i="9"/>
  <c r="P12" i="9"/>
  <c r="E26" i="9"/>
  <c r="F26" i="9"/>
  <c r="G26" i="9"/>
  <c r="H26" i="9"/>
  <c r="I26" i="9"/>
  <c r="L26" i="9"/>
  <c r="M26" i="9"/>
  <c r="N26" i="9"/>
  <c r="O26" i="9"/>
  <c r="P26" i="9"/>
  <c r="E72" i="9"/>
  <c r="F72" i="9"/>
  <c r="G72" i="9"/>
  <c r="H72" i="9"/>
  <c r="I72" i="9"/>
  <c r="L72" i="9"/>
  <c r="M72" i="9"/>
  <c r="N72" i="9"/>
  <c r="O72" i="9"/>
  <c r="Q72" i="9" s="1"/>
  <c r="P72" i="9"/>
  <c r="E27" i="9"/>
  <c r="F27" i="9"/>
  <c r="G27" i="9"/>
  <c r="H27" i="9"/>
  <c r="I27" i="9"/>
  <c r="L27" i="9"/>
  <c r="M27" i="9"/>
  <c r="N27" i="9"/>
  <c r="O27" i="9"/>
  <c r="P27" i="9"/>
  <c r="E73" i="9"/>
  <c r="F73" i="9"/>
  <c r="G73" i="9"/>
  <c r="H73" i="9"/>
  <c r="I73" i="9"/>
  <c r="L73" i="9"/>
  <c r="M73" i="9"/>
  <c r="N73" i="9"/>
  <c r="O73" i="9"/>
  <c r="P73" i="9"/>
  <c r="E58" i="9"/>
  <c r="F58" i="9"/>
  <c r="G58" i="9"/>
  <c r="H58" i="9"/>
  <c r="I58" i="9"/>
  <c r="L58" i="9"/>
  <c r="M58" i="9"/>
  <c r="N58" i="9"/>
  <c r="O58" i="9"/>
  <c r="P58" i="9"/>
  <c r="E59" i="9"/>
  <c r="J59" i="9" s="1"/>
  <c r="F59" i="9"/>
  <c r="G59" i="9"/>
  <c r="H59" i="9"/>
  <c r="I59" i="9"/>
  <c r="L59" i="9"/>
  <c r="M59" i="9"/>
  <c r="N59" i="9"/>
  <c r="O59" i="9"/>
  <c r="P59" i="9"/>
  <c r="E74" i="9"/>
  <c r="F74" i="9"/>
  <c r="G74" i="9"/>
  <c r="H74" i="9"/>
  <c r="I74" i="9"/>
  <c r="L74" i="9"/>
  <c r="M74" i="9"/>
  <c r="N74" i="9"/>
  <c r="O74" i="9"/>
  <c r="P74" i="9"/>
  <c r="E47" i="9"/>
  <c r="F47" i="9"/>
  <c r="G47" i="9"/>
  <c r="H47" i="9"/>
  <c r="I47" i="9"/>
  <c r="L47" i="9"/>
  <c r="M47" i="9"/>
  <c r="N47" i="9"/>
  <c r="O47" i="9"/>
  <c r="P47" i="9"/>
  <c r="E25" i="9"/>
  <c r="F25" i="9"/>
  <c r="G25" i="9"/>
  <c r="H25" i="9"/>
  <c r="I25" i="9"/>
  <c r="L25" i="9"/>
  <c r="M25" i="9"/>
  <c r="N25" i="9"/>
  <c r="O25" i="9"/>
  <c r="P25" i="9"/>
  <c r="E22" i="9"/>
  <c r="F22" i="9"/>
  <c r="G22" i="9"/>
  <c r="H22" i="9"/>
  <c r="I22" i="9"/>
  <c r="L22" i="9"/>
  <c r="M22" i="9"/>
  <c r="N22" i="9"/>
  <c r="O22" i="9"/>
  <c r="P22" i="9"/>
  <c r="E8" i="9"/>
  <c r="F8" i="9"/>
  <c r="G8" i="9"/>
  <c r="H8" i="9"/>
  <c r="I8" i="9"/>
  <c r="L8" i="9"/>
  <c r="M8" i="9"/>
  <c r="N8" i="9"/>
  <c r="O8" i="9"/>
  <c r="P8" i="9"/>
  <c r="E75" i="9"/>
  <c r="F75" i="9"/>
  <c r="G75" i="9"/>
  <c r="H75" i="9"/>
  <c r="I75" i="9"/>
  <c r="L75" i="9"/>
  <c r="M75" i="9"/>
  <c r="N75" i="9"/>
  <c r="O75" i="9"/>
  <c r="P75" i="9"/>
  <c r="E76" i="9"/>
  <c r="F76" i="9"/>
  <c r="G76" i="9"/>
  <c r="H76" i="9"/>
  <c r="I76" i="9"/>
  <c r="L76" i="9"/>
  <c r="M76" i="9"/>
  <c r="N76" i="9"/>
  <c r="O76" i="9"/>
  <c r="P76" i="9"/>
  <c r="E52" i="9"/>
  <c r="J52" i="9" s="1"/>
  <c r="F52" i="9"/>
  <c r="G52" i="9"/>
  <c r="H52" i="9"/>
  <c r="I52" i="9"/>
  <c r="L52" i="9"/>
  <c r="M52" i="9"/>
  <c r="N52" i="9"/>
  <c r="O52" i="9"/>
  <c r="P52" i="9"/>
  <c r="E64" i="9"/>
  <c r="F64" i="9"/>
  <c r="G64" i="9"/>
  <c r="H64" i="9"/>
  <c r="I64" i="9"/>
  <c r="L64" i="9"/>
  <c r="M64" i="9"/>
  <c r="N64" i="9"/>
  <c r="O64" i="9"/>
  <c r="P64" i="9"/>
  <c r="Q64" i="9" s="1"/>
  <c r="E60" i="9"/>
  <c r="F60" i="9"/>
  <c r="G60" i="9"/>
  <c r="H60" i="9"/>
  <c r="I60" i="9"/>
  <c r="L60" i="9"/>
  <c r="Q60" i="9" s="1"/>
  <c r="M60" i="9"/>
  <c r="N60" i="9"/>
  <c r="O60" i="9"/>
  <c r="P60" i="9"/>
  <c r="E61" i="9"/>
  <c r="F61" i="9"/>
  <c r="G61" i="9"/>
  <c r="H61" i="9"/>
  <c r="I61" i="9"/>
  <c r="L61" i="9"/>
  <c r="M61" i="9"/>
  <c r="N61" i="9"/>
  <c r="O61" i="9"/>
  <c r="P61" i="9"/>
  <c r="E77" i="9"/>
  <c r="F77" i="9"/>
  <c r="G77" i="9"/>
  <c r="H77" i="9"/>
  <c r="I77" i="9"/>
  <c r="L77" i="9"/>
  <c r="M77" i="9"/>
  <c r="N77" i="9"/>
  <c r="O77" i="9"/>
  <c r="Q77" i="9" s="1"/>
  <c r="P77" i="9"/>
  <c r="E9" i="9"/>
  <c r="F9" i="9"/>
  <c r="G9" i="9"/>
  <c r="H9" i="9"/>
  <c r="I9" i="9"/>
  <c r="L9" i="9"/>
  <c r="M9" i="9"/>
  <c r="N9" i="9"/>
  <c r="O9" i="9"/>
  <c r="P9" i="9"/>
  <c r="E15" i="9"/>
  <c r="J15" i="9" s="1"/>
  <c r="F15" i="9"/>
  <c r="G15" i="9"/>
  <c r="H15" i="9"/>
  <c r="I15" i="9"/>
  <c r="L15" i="9"/>
  <c r="M15" i="9"/>
  <c r="Q15" i="9" s="1"/>
  <c r="N15" i="9"/>
  <c r="O15" i="9"/>
  <c r="P15" i="9"/>
  <c r="E53" i="9"/>
  <c r="F53" i="9"/>
  <c r="G53" i="9"/>
  <c r="H53" i="9"/>
  <c r="I53" i="9"/>
  <c r="L53" i="9"/>
  <c r="M53" i="9"/>
  <c r="N53" i="9"/>
  <c r="Q53" i="9" s="1"/>
  <c r="O53" i="9"/>
  <c r="P53" i="9"/>
  <c r="E78" i="9"/>
  <c r="F78" i="9"/>
  <c r="G78" i="9"/>
  <c r="H78" i="9"/>
  <c r="I78" i="9"/>
  <c r="L78" i="9"/>
  <c r="M78" i="9"/>
  <c r="N78" i="9"/>
  <c r="O78" i="9"/>
  <c r="P78" i="9"/>
  <c r="E62" i="9"/>
  <c r="F62" i="9"/>
  <c r="G62" i="9"/>
  <c r="H62" i="9"/>
  <c r="I62" i="9"/>
  <c r="L62" i="9"/>
  <c r="Q62" i="9" s="1"/>
  <c r="M62" i="9"/>
  <c r="N62" i="9"/>
  <c r="O62" i="9"/>
  <c r="P62" i="9"/>
  <c r="E38" i="9"/>
  <c r="F38" i="9"/>
  <c r="G38" i="9"/>
  <c r="H38" i="9"/>
  <c r="I38" i="9"/>
  <c r="L38" i="9"/>
  <c r="M38" i="9"/>
  <c r="N38" i="9"/>
  <c r="O38" i="9"/>
  <c r="P38" i="9"/>
  <c r="E23" i="9"/>
  <c r="F23" i="9"/>
  <c r="G23" i="9"/>
  <c r="H23" i="9"/>
  <c r="I23" i="9"/>
  <c r="L23" i="9"/>
  <c r="M23" i="9"/>
  <c r="N23" i="9"/>
  <c r="O23" i="9"/>
  <c r="P23" i="9"/>
  <c r="E79" i="9"/>
  <c r="F79" i="9"/>
  <c r="G79" i="9"/>
  <c r="H79" i="9"/>
  <c r="I79" i="9"/>
  <c r="L79" i="9"/>
  <c r="M79" i="9"/>
  <c r="N79" i="9"/>
  <c r="O79" i="9"/>
  <c r="P79" i="9"/>
  <c r="E80" i="9"/>
  <c r="J80" i="9" s="1"/>
  <c r="F80" i="9"/>
  <c r="G80" i="9"/>
  <c r="H80" i="9"/>
  <c r="I80" i="9"/>
  <c r="L80" i="9"/>
  <c r="M80" i="9"/>
  <c r="N80" i="9"/>
  <c r="O80" i="9"/>
  <c r="P80" i="9"/>
  <c r="E81" i="9"/>
  <c r="F81" i="9"/>
  <c r="G81" i="9"/>
  <c r="H81" i="9"/>
  <c r="I81" i="9"/>
  <c r="L81" i="9"/>
  <c r="M81" i="9"/>
  <c r="N81" i="9"/>
  <c r="O81" i="9"/>
  <c r="Q81" i="9" s="1"/>
  <c r="P81" i="9"/>
  <c r="E82" i="9"/>
  <c r="F82" i="9"/>
  <c r="G82" i="9"/>
  <c r="H82" i="9"/>
  <c r="I82" i="9"/>
  <c r="L82" i="9"/>
  <c r="M82" i="9"/>
  <c r="N82" i="9"/>
  <c r="O82" i="9"/>
  <c r="P82" i="9"/>
  <c r="E16" i="9"/>
  <c r="F16" i="9"/>
  <c r="G16" i="9"/>
  <c r="H16" i="9"/>
  <c r="I16" i="9"/>
  <c r="L16" i="9"/>
  <c r="M16" i="9"/>
  <c r="N16" i="9"/>
  <c r="O16" i="9"/>
  <c r="P16" i="9"/>
  <c r="E28" i="9"/>
  <c r="F28" i="9"/>
  <c r="G28" i="9"/>
  <c r="H28" i="9"/>
  <c r="I28" i="9"/>
  <c r="L28" i="9"/>
  <c r="M28" i="9"/>
  <c r="N28" i="9"/>
  <c r="O28" i="9"/>
  <c r="P28" i="9"/>
  <c r="E83" i="9"/>
  <c r="F83" i="9"/>
  <c r="G83" i="9"/>
  <c r="H83" i="9"/>
  <c r="I83" i="9"/>
  <c r="L83" i="9"/>
  <c r="M83" i="9"/>
  <c r="N83" i="9"/>
  <c r="O83" i="9"/>
  <c r="P83" i="9"/>
  <c r="E84" i="9"/>
  <c r="F84" i="9"/>
  <c r="G84" i="9"/>
  <c r="H84" i="9"/>
  <c r="I84" i="9"/>
  <c r="L84" i="9"/>
  <c r="M84" i="9"/>
  <c r="N84" i="9"/>
  <c r="O84" i="9"/>
  <c r="P84" i="9"/>
  <c r="E85" i="9"/>
  <c r="F85" i="9"/>
  <c r="G85" i="9"/>
  <c r="H85" i="9"/>
  <c r="I85" i="9"/>
  <c r="L85" i="9"/>
  <c r="M85" i="9"/>
  <c r="N85" i="9"/>
  <c r="O85" i="9"/>
  <c r="P85" i="9"/>
  <c r="E39" i="9"/>
  <c r="F39" i="9"/>
  <c r="G39" i="9"/>
  <c r="H39" i="9"/>
  <c r="I39" i="9"/>
  <c r="L39" i="9"/>
  <c r="M39" i="9"/>
  <c r="N39" i="9"/>
  <c r="O39" i="9"/>
  <c r="P39" i="9"/>
  <c r="E86" i="9"/>
  <c r="J86" i="9" s="1"/>
  <c r="F86" i="9"/>
  <c r="G86" i="9"/>
  <c r="H86" i="9"/>
  <c r="I86" i="9"/>
  <c r="L86" i="9"/>
  <c r="Q86" i="9"/>
  <c r="M86" i="9"/>
  <c r="N86" i="9"/>
  <c r="O86" i="9"/>
  <c r="P86" i="9"/>
  <c r="E40" i="9"/>
  <c r="F40" i="9"/>
  <c r="G40" i="9"/>
  <c r="H40" i="9"/>
  <c r="I40" i="9"/>
  <c r="L40" i="9"/>
  <c r="M40" i="9"/>
  <c r="N40" i="9"/>
  <c r="O40" i="9"/>
  <c r="P40" i="9"/>
  <c r="E41" i="9"/>
  <c r="F41" i="9"/>
  <c r="G41" i="9"/>
  <c r="H41" i="9"/>
  <c r="I41" i="9"/>
  <c r="L41" i="9"/>
  <c r="M41" i="9"/>
  <c r="N41" i="9"/>
  <c r="O41" i="9"/>
  <c r="P41" i="9"/>
  <c r="E29" i="9"/>
  <c r="F29" i="9"/>
  <c r="G29" i="9"/>
  <c r="H29" i="9"/>
  <c r="I29" i="9"/>
  <c r="L29" i="9"/>
  <c r="M29" i="9"/>
  <c r="N29" i="9"/>
  <c r="O29" i="9"/>
  <c r="P29" i="9"/>
  <c r="E30" i="9"/>
  <c r="F30" i="9"/>
  <c r="G30" i="9"/>
  <c r="H30" i="9"/>
  <c r="I30" i="9"/>
  <c r="L30" i="9"/>
  <c r="M30" i="9"/>
  <c r="N30" i="9"/>
  <c r="O30" i="9"/>
  <c r="P30" i="9"/>
  <c r="E87" i="9"/>
  <c r="F87" i="9"/>
  <c r="G87" i="9"/>
  <c r="H87" i="9"/>
  <c r="I87" i="9"/>
  <c r="L87" i="9"/>
  <c r="M87" i="9"/>
  <c r="N87" i="9"/>
  <c r="O87" i="9"/>
  <c r="P87" i="9"/>
  <c r="E31" i="9"/>
  <c r="F31" i="9"/>
  <c r="G31" i="9"/>
  <c r="H31" i="9"/>
  <c r="I31" i="9"/>
  <c r="L31" i="9"/>
  <c r="M31" i="9"/>
  <c r="N31" i="9"/>
  <c r="O31" i="9"/>
  <c r="P31" i="9"/>
  <c r="E32" i="9"/>
  <c r="F32" i="9"/>
  <c r="G32" i="9"/>
  <c r="H32" i="9"/>
  <c r="I32" i="9"/>
  <c r="L32" i="9"/>
  <c r="M32" i="9"/>
  <c r="N32" i="9"/>
  <c r="O32" i="9"/>
  <c r="P32" i="9"/>
  <c r="E17" i="9"/>
  <c r="F17" i="9"/>
  <c r="G17" i="9"/>
  <c r="H17" i="9"/>
  <c r="I17" i="9"/>
  <c r="L17" i="9"/>
  <c r="M17" i="9"/>
  <c r="N17" i="9"/>
  <c r="O17" i="9"/>
  <c r="P17" i="9"/>
  <c r="E88" i="9"/>
  <c r="F88" i="9"/>
  <c r="G88" i="9"/>
  <c r="H88" i="9"/>
  <c r="I88" i="9"/>
  <c r="L88" i="9"/>
  <c r="M88" i="9"/>
  <c r="N88" i="9"/>
  <c r="Q88" i="9" s="1"/>
  <c r="O88" i="9"/>
  <c r="P88" i="9"/>
  <c r="E33" i="9"/>
  <c r="F33" i="9"/>
  <c r="G33" i="9"/>
  <c r="H33" i="9"/>
  <c r="I33" i="9"/>
  <c r="L33" i="9"/>
  <c r="M33" i="9"/>
  <c r="N33" i="9"/>
  <c r="O33" i="9"/>
  <c r="P33" i="9"/>
  <c r="E42" i="9"/>
  <c r="F42" i="9"/>
  <c r="G42" i="9"/>
  <c r="H42" i="9"/>
  <c r="I42" i="9"/>
  <c r="L42" i="9"/>
  <c r="M42" i="9"/>
  <c r="N42" i="9"/>
  <c r="O42" i="9"/>
  <c r="P42" i="9"/>
  <c r="E89" i="9"/>
  <c r="F89" i="9"/>
  <c r="G89" i="9"/>
  <c r="H89" i="9"/>
  <c r="I89" i="9"/>
  <c r="L89" i="9"/>
  <c r="M89" i="9"/>
  <c r="N89" i="9"/>
  <c r="O89" i="9"/>
  <c r="P89" i="9"/>
  <c r="E90" i="9"/>
  <c r="F90" i="9"/>
  <c r="G90" i="9"/>
  <c r="H90" i="9"/>
  <c r="I90" i="9"/>
  <c r="L90" i="9"/>
  <c r="Q90" i="9" s="1"/>
  <c r="M90" i="9"/>
  <c r="N90" i="9"/>
  <c r="O90" i="9"/>
  <c r="P90" i="9"/>
  <c r="E34" i="9"/>
  <c r="F34" i="9"/>
  <c r="G34" i="9"/>
  <c r="H34" i="9"/>
  <c r="I34" i="9"/>
  <c r="L34" i="9"/>
  <c r="M34" i="9"/>
  <c r="N34" i="9"/>
  <c r="O34" i="9"/>
  <c r="P34" i="9"/>
  <c r="E10" i="9"/>
  <c r="F10" i="9"/>
  <c r="G10" i="9"/>
  <c r="H10" i="9"/>
  <c r="I10" i="9"/>
  <c r="L10" i="9"/>
  <c r="M10" i="9"/>
  <c r="N10" i="9"/>
  <c r="O10" i="9"/>
  <c r="P10" i="9"/>
  <c r="E18" i="9"/>
  <c r="F18" i="9"/>
  <c r="G18" i="9"/>
  <c r="H18" i="9"/>
  <c r="I18" i="9"/>
  <c r="L18" i="9"/>
  <c r="M18" i="9"/>
  <c r="N18" i="9"/>
  <c r="O18" i="9"/>
  <c r="P18" i="9"/>
  <c r="E91" i="9"/>
  <c r="F91" i="9"/>
  <c r="G91" i="9"/>
  <c r="H91" i="9"/>
  <c r="I91" i="9"/>
  <c r="L91" i="9"/>
  <c r="M91" i="9"/>
  <c r="N91" i="9"/>
  <c r="O91" i="9"/>
  <c r="P91" i="9"/>
  <c r="E92" i="9"/>
  <c r="F92" i="9"/>
  <c r="G92" i="9"/>
  <c r="H92" i="9"/>
  <c r="I92" i="9"/>
  <c r="L92" i="9"/>
  <c r="M92" i="9"/>
  <c r="N92" i="9"/>
  <c r="O92" i="9"/>
  <c r="P92" i="9"/>
  <c r="E93" i="9"/>
  <c r="F93" i="9"/>
  <c r="G93" i="9"/>
  <c r="H93" i="9"/>
  <c r="I93" i="9"/>
  <c r="L93" i="9"/>
  <c r="Q93" i="9" s="1"/>
  <c r="M93" i="9"/>
  <c r="N93" i="9"/>
  <c r="O93" i="9"/>
  <c r="P93" i="9"/>
  <c r="E94" i="9"/>
  <c r="F94" i="9"/>
  <c r="G94" i="9"/>
  <c r="H94" i="9"/>
  <c r="I94" i="9"/>
  <c r="L94" i="9"/>
  <c r="M94" i="9"/>
  <c r="N94" i="9"/>
  <c r="O94" i="9"/>
  <c r="P94" i="9"/>
  <c r="E95" i="9"/>
  <c r="F95" i="9"/>
  <c r="G95" i="9"/>
  <c r="H95" i="9"/>
  <c r="I95" i="9"/>
  <c r="L95" i="9"/>
  <c r="M95" i="9"/>
  <c r="N95" i="9"/>
  <c r="O95" i="9"/>
  <c r="P95" i="9"/>
  <c r="E96" i="9"/>
  <c r="F96" i="9"/>
  <c r="G96" i="9"/>
  <c r="H96" i="9"/>
  <c r="I96" i="9"/>
  <c r="L96" i="9"/>
  <c r="Q96" i="9" s="1"/>
  <c r="M96" i="9"/>
  <c r="N96" i="9"/>
  <c r="O96" i="9"/>
  <c r="P96" i="9"/>
  <c r="E97" i="9"/>
  <c r="F97" i="9"/>
  <c r="G97" i="9"/>
  <c r="H97" i="9"/>
  <c r="I97" i="9"/>
  <c r="L97" i="9"/>
  <c r="M97" i="9"/>
  <c r="N97" i="9"/>
  <c r="Q97" i="9" s="1"/>
  <c r="O97" i="9"/>
  <c r="P97" i="9"/>
  <c r="E98" i="9"/>
  <c r="F98" i="9"/>
  <c r="G98" i="9"/>
  <c r="H98" i="9"/>
  <c r="I98" i="9"/>
  <c r="L98" i="9"/>
  <c r="M98" i="9"/>
  <c r="N98" i="9"/>
  <c r="O98" i="9"/>
  <c r="P98" i="9"/>
  <c r="Q98" i="9" s="1"/>
  <c r="E99" i="9"/>
  <c r="F99" i="9"/>
  <c r="G99" i="9"/>
  <c r="H99" i="9"/>
  <c r="I99" i="9"/>
  <c r="L99" i="9"/>
  <c r="Q99" i="9" s="1"/>
  <c r="M99" i="9"/>
  <c r="N99" i="9"/>
  <c r="O99" i="9"/>
  <c r="P99" i="9"/>
  <c r="E100" i="9"/>
  <c r="F100" i="9"/>
  <c r="G100" i="9"/>
  <c r="H100" i="9"/>
  <c r="I100" i="9"/>
  <c r="L100" i="9"/>
  <c r="M100" i="9"/>
  <c r="N100" i="9"/>
  <c r="O100" i="9"/>
  <c r="P100" i="9"/>
  <c r="E101" i="9"/>
  <c r="F101" i="9"/>
  <c r="G101" i="9"/>
  <c r="H101" i="9"/>
  <c r="I101" i="9"/>
  <c r="L101" i="9"/>
  <c r="M101" i="9"/>
  <c r="N101" i="9"/>
  <c r="O101" i="9"/>
  <c r="P101" i="9"/>
  <c r="E102" i="9"/>
  <c r="F102" i="9"/>
  <c r="G102" i="9"/>
  <c r="H102" i="9"/>
  <c r="I102" i="9"/>
  <c r="L102" i="9"/>
  <c r="M102" i="9"/>
  <c r="N102" i="9"/>
  <c r="O102" i="9"/>
  <c r="P102" i="9"/>
  <c r="E103" i="9"/>
  <c r="F103" i="9"/>
  <c r="G103" i="9"/>
  <c r="H103" i="9"/>
  <c r="I103" i="9"/>
  <c r="L103" i="9"/>
  <c r="M103" i="9"/>
  <c r="N103" i="9"/>
  <c r="O103" i="9"/>
  <c r="P103" i="9"/>
  <c r="E104" i="9"/>
  <c r="F104" i="9"/>
  <c r="G104" i="9"/>
  <c r="H104" i="9"/>
  <c r="I104" i="9"/>
  <c r="L104" i="9"/>
  <c r="M104" i="9"/>
  <c r="N104" i="9"/>
  <c r="O104" i="9"/>
  <c r="P104" i="9"/>
  <c r="Q104" i="9" s="1"/>
  <c r="E105" i="9"/>
  <c r="J105" i="9" s="1"/>
  <c r="F105" i="9"/>
  <c r="G105" i="9"/>
  <c r="H105" i="9"/>
  <c r="I105" i="9"/>
  <c r="L105" i="9"/>
  <c r="M105" i="9"/>
  <c r="N105" i="9"/>
  <c r="O105" i="9"/>
  <c r="P105" i="9"/>
  <c r="E106" i="9"/>
  <c r="F106" i="9"/>
  <c r="G106" i="9"/>
  <c r="H106" i="9"/>
  <c r="I106" i="9"/>
  <c r="L106" i="9"/>
  <c r="M106" i="9"/>
  <c r="Q106" i="9" s="1"/>
  <c r="N106" i="9"/>
  <c r="O106" i="9"/>
  <c r="P106" i="9"/>
  <c r="E107" i="9"/>
  <c r="F107" i="9"/>
  <c r="G107" i="9"/>
  <c r="H107" i="9"/>
  <c r="I107" i="9"/>
  <c r="L107" i="9"/>
  <c r="Q107" i="9" s="1"/>
  <c r="M107" i="9"/>
  <c r="N107" i="9"/>
  <c r="O107" i="9"/>
  <c r="P107" i="9"/>
  <c r="E108" i="9"/>
  <c r="F108" i="9"/>
  <c r="G108" i="9"/>
  <c r="H108" i="9"/>
  <c r="I108" i="9"/>
  <c r="L108" i="9"/>
  <c r="M108" i="9"/>
  <c r="N108" i="9"/>
  <c r="Q108" i="9" s="1"/>
  <c r="O108" i="9"/>
  <c r="P108" i="9"/>
  <c r="E109" i="9"/>
  <c r="J109" i="9" s="1"/>
  <c r="F109" i="9"/>
  <c r="G109" i="9"/>
  <c r="H109" i="9"/>
  <c r="I109" i="9"/>
  <c r="L109" i="9"/>
  <c r="M109" i="9"/>
  <c r="N109" i="9"/>
  <c r="O109" i="9"/>
  <c r="P109" i="9"/>
  <c r="E110" i="9"/>
  <c r="F110" i="9"/>
  <c r="G110" i="9"/>
  <c r="H110" i="9"/>
  <c r="I110" i="9"/>
  <c r="L110" i="9"/>
  <c r="M110" i="9"/>
  <c r="N110" i="9"/>
  <c r="O110" i="9"/>
  <c r="P110" i="9"/>
  <c r="E111" i="9"/>
  <c r="F111" i="9"/>
  <c r="G111" i="9"/>
  <c r="H111" i="9"/>
  <c r="I111" i="9"/>
  <c r="L111" i="9"/>
  <c r="M111" i="9"/>
  <c r="N111" i="9"/>
  <c r="O111" i="9"/>
  <c r="P111" i="9"/>
  <c r="E112" i="9"/>
  <c r="F112" i="9"/>
  <c r="G112" i="9"/>
  <c r="H112" i="9"/>
  <c r="I112" i="9"/>
  <c r="L112" i="9"/>
  <c r="M112" i="9"/>
  <c r="N112" i="9"/>
  <c r="O112" i="9"/>
  <c r="P112" i="9"/>
  <c r="E113" i="9"/>
  <c r="F113" i="9"/>
  <c r="G113" i="9"/>
  <c r="H113" i="9"/>
  <c r="I113" i="9"/>
  <c r="L113" i="9"/>
  <c r="M113" i="9"/>
  <c r="N113" i="9"/>
  <c r="O113" i="9"/>
  <c r="P113" i="9"/>
  <c r="E114" i="9"/>
  <c r="F114" i="9"/>
  <c r="G114" i="9"/>
  <c r="H114" i="9"/>
  <c r="I114" i="9"/>
  <c r="L114" i="9"/>
  <c r="Q114" i="9" s="1"/>
  <c r="M114" i="9"/>
  <c r="N114" i="9"/>
  <c r="O114" i="9"/>
  <c r="P114" i="9"/>
  <c r="E115" i="9"/>
  <c r="F115" i="9"/>
  <c r="G115" i="9"/>
  <c r="H115" i="9"/>
  <c r="I115" i="9"/>
  <c r="L115" i="9"/>
  <c r="Q115" i="9" s="1"/>
  <c r="M115" i="9"/>
  <c r="N115" i="9"/>
  <c r="O115" i="9"/>
  <c r="P115" i="9"/>
  <c r="E116" i="9"/>
  <c r="J116" i="9" s="1"/>
  <c r="F116" i="9"/>
  <c r="G116" i="9"/>
  <c r="H116" i="9"/>
  <c r="I116" i="9"/>
  <c r="L116" i="9"/>
  <c r="M116" i="9"/>
  <c r="Q116" i="9" s="1"/>
  <c r="N116" i="9"/>
  <c r="O116" i="9"/>
  <c r="P116" i="9"/>
  <c r="E117" i="9"/>
  <c r="F117" i="9"/>
  <c r="G117" i="9"/>
  <c r="H117" i="9"/>
  <c r="I117" i="9"/>
  <c r="L117" i="9"/>
  <c r="M117" i="9"/>
  <c r="N117" i="9"/>
  <c r="O117" i="9"/>
  <c r="P117" i="9"/>
  <c r="E118" i="9"/>
  <c r="F118" i="9"/>
  <c r="G118" i="9"/>
  <c r="H118" i="9"/>
  <c r="I118" i="9"/>
  <c r="L118" i="9"/>
  <c r="M118" i="9"/>
  <c r="N118" i="9"/>
  <c r="O118" i="9"/>
  <c r="P118" i="9"/>
  <c r="E119" i="9"/>
  <c r="J119" i="9" s="1"/>
  <c r="F119" i="9"/>
  <c r="G119" i="9"/>
  <c r="H119" i="9"/>
  <c r="I119" i="9"/>
  <c r="L119" i="9"/>
  <c r="M119" i="9"/>
  <c r="Q119" i="9" s="1"/>
  <c r="N119" i="9"/>
  <c r="O119" i="9"/>
  <c r="P119" i="9"/>
  <c r="E120" i="9"/>
  <c r="F120" i="9"/>
  <c r="G120" i="9"/>
  <c r="H120" i="9"/>
  <c r="I120" i="9"/>
  <c r="L120" i="9"/>
  <c r="M120" i="9"/>
  <c r="N120" i="9"/>
  <c r="O120" i="9"/>
  <c r="P120" i="9"/>
  <c r="E121" i="9"/>
  <c r="F121" i="9"/>
  <c r="G121" i="9"/>
  <c r="H121" i="9"/>
  <c r="I121" i="9"/>
  <c r="L121" i="9"/>
  <c r="M121" i="9"/>
  <c r="N121" i="9"/>
  <c r="O121" i="9"/>
  <c r="P121" i="9"/>
  <c r="E122" i="9"/>
  <c r="J122" i="9" s="1"/>
  <c r="F122" i="9"/>
  <c r="G122" i="9"/>
  <c r="H122" i="9"/>
  <c r="I122" i="9"/>
  <c r="L122" i="9"/>
  <c r="M122" i="9"/>
  <c r="N122" i="9"/>
  <c r="O122" i="9"/>
  <c r="P122" i="9"/>
  <c r="E123" i="9"/>
  <c r="F123" i="9"/>
  <c r="G123" i="9"/>
  <c r="H123" i="9"/>
  <c r="I123" i="9"/>
  <c r="L123" i="9"/>
  <c r="M123" i="9"/>
  <c r="N123" i="9"/>
  <c r="O123" i="9"/>
  <c r="P123" i="9"/>
  <c r="E124" i="9"/>
  <c r="F124" i="9"/>
  <c r="G124" i="9"/>
  <c r="H124" i="9"/>
  <c r="I124" i="9"/>
  <c r="L124" i="9"/>
  <c r="M124" i="9"/>
  <c r="N124" i="9"/>
  <c r="O124" i="9"/>
  <c r="P124" i="9"/>
  <c r="E125" i="9"/>
  <c r="J125" i="9" s="1"/>
  <c r="F125" i="9"/>
  <c r="G125" i="9"/>
  <c r="H125" i="9"/>
  <c r="I125" i="9"/>
  <c r="L125" i="9"/>
  <c r="M125" i="9"/>
  <c r="N125" i="9"/>
  <c r="O125" i="9"/>
  <c r="P125" i="9"/>
  <c r="E126" i="9"/>
  <c r="F126" i="9"/>
  <c r="G126" i="9"/>
  <c r="H126" i="9"/>
  <c r="I126" i="9"/>
  <c r="L126" i="9"/>
  <c r="M126" i="9"/>
  <c r="N126" i="9"/>
  <c r="O126" i="9"/>
  <c r="P126" i="9"/>
  <c r="E127" i="9"/>
  <c r="F127" i="9"/>
  <c r="G127" i="9"/>
  <c r="H127" i="9"/>
  <c r="I127" i="9"/>
  <c r="L127" i="9"/>
  <c r="Q127" i="9" s="1"/>
  <c r="M127" i="9"/>
  <c r="N127" i="9"/>
  <c r="O127" i="9"/>
  <c r="P127" i="9"/>
  <c r="E128" i="9"/>
  <c r="F128" i="9"/>
  <c r="G128" i="9"/>
  <c r="H128" i="9"/>
  <c r="I128" i="9"/>
  <c r="L128" i="9"/>
  <c r="Q128" i="9" s="1"/>
  <c r="M128" i="9"/>
  <c r="N128" i="9"/>
  <c r="O128" i="9"/>
  <c r="P128" i="9"/>
  <c r="E129" i="9"/>
  <c r="J129" i="9" s="1"/>
  <c r="F129" i="9"/>
  <c r="G129" i="9"/>
  <c r="H129" i="9"/>
  <c r="I129" i="9"/>
  <c r="L129" i="9"/>
  <c r="Q129" i="9"/>
  <c r="M129" i="9"/>
  <c r="N129" i="9"/>
  <c r="O129" i="9"/>
  <c r="P129" i="9"/>
  <c r="E130" i="9"/>
  <c r="F130" i="9"/>
  <c r="G130" i="9"/>
  <c r="H130" i="9"/>
  <c r="I130" i="9"/>
  <c r="L130" i="9"/>
  <c r="Q130" i="9" s="1"/>
  <c r="M130" i="9"/>
  <c r="N130" i="9"/>
  <c r="O130" i="9"/>
  <c r="P130" i="9"/>
  <c r="E131" i="9"/>
  <c r="F131" i="9"/>
  <c r="G131" i="9"/>
  <c r="H131" i="9"/>
  <c r="I131" i="9"/>
  <c r="L131" i="9"/>
  <c r="M131" i="9"/>
  <c r="N131" i="9"/>
  <c r="Q131" i="9" s="1"/>
  <c r="O131" i="9"/>
  <c r="P131" i="9"/>
  <c r="E132" i="9"/>
  <c r="F132" i="9"/>
  <c r="G132" i="9"/>
  <c r="H132" i="9"/>
  <c r="I132" i="9"/>
  <c r="L132" i="9"/>
  <c r="M132" i="9"/>
  <c r="Q132" i="9" s="1"/>
  <c r="N132" i="9"/>
  <c r="O132" i="9"/>
  <c r="P132" i="9"/>
  <c r="E133" i="9"/>
  <c r="F133" i="9"/>
  <c r="G133" i="9"/>
  <c r="H133" i="9"/>
  <c r="I133" i="9"/>
  <c r="L133" i="9"/>
  <c r="M133" i="9"/>
  <c r="Q133" i="9" s="1"/>
  <c r="N133" i="9"/>
  <c r="O133" i="9"/>
  <c r="P133" i="9"/>
  <c r="E134" i="9"/>
  <c r="F134" i="9"/>
  <c r="G134" i="9"/>
  <c r="H134" i="9"/>
  <c r="I134" i="9"/>
  <c r="L134" i="9"/>
  <c r="Q134" i="9" s="1"/>
  <c r="M134" i="9"/>
  <c r="N134" i="9"/>
  <c r="O134" i="9"/>
  <c r="P134" i="9"/>
  <c r="E135" i="9"/>
  <c r="J135" i="9" s="1"/>
  <c r="F135" i="9"/>
  <c r="G135" i="9"/>
  <c r="H135" i="9"/>
  <c r="I135" i="9"/>
  <c r="L135" i="9"/>
  <c r="Q135" i="9"/>
  <c r="M135" i="9"/>
  <c r="N135" i="9"/>
  <c r="O135" i="9"/>
  <c r="P135" i="9"/>
  <c r="E136" i="9"/>
  <c r="F136" i="9"/>
  <c r="G136" i="9"/>
  <c r="H136" i="9"/>
  <c r="I136" i="9"/>
  <c r="L136" i="9"/>
  <c r="Q136" i="9" s="1"/>
  <c r="M136" i="9"/>
  <c r="N136" i="9"/>
  <c r="O136" i="9"/>
  <c r="P136" i="9"/>
  <c r="E137" i="9"/>
  <c r="F137" i="9"/>
  <c r="G137" i="9"/>
  <c r="H137" i="9"/>
  <c r="I137" i="9"/>
  <c r="L137" i="9"/>
  <c r="Q137" i="9" s="1"/>
  <c r="M137" i="9"/>
  <c r="N137" i="9"/>
  <c r="O137" i="9"/>
  <c r="P137" i="9"/>
  <c r="E138" i="9"/>
  <c r="F138" i="9"/>
  <c r="G138" i="9"/>
  <c r="H138" i="9"/>
  <c r="I138" i="9"/>
  <c r="L138" i="9"/>
  <c r="M138" i="9"/>
  <c r="N138" i="9"/>
  <c r="O138" i="9"/>
  <c r="Q138" i="9" s="1"/>
  <c r="P138" i="9"/>
  <c r="E139" i="9"/>
  <c r="F139" i="9"/>
  <c r="G139" i="9"/>
  <c r="H139" i="9"/>
  <c r="I139" i="9"/>
  <c r="L139" i="9"/>
  <c r="Q139" i="9" s="1"/>
  <c r="M139" i="9"/>
  <c r="N139" i="9"/>
  <c r="O139" i="9"/>
  <c r="P139" i="9"/>
  <c r="E140" i="9"/>
  <c r="F140" i="9"/>
  <c r="G140" i="9"/>
  <c r="H140" i="9"/>
  <c r="I140" i="9"/>
  <c r="L140" i="9"/>
  <c r="Q140" i="9" s="1"/>
  <c r="M140" i="9"/>
  <c r="N140" i="9"/>
  <c r="O140" i="9"/>
  <c r="P140" i="9"/>
  <c r="E141" i="9"/>
  <c r="J141" i="9" s="1"/>
  <c r="F141" i="9"/>
  <c r="G141" i="9"/>
  <c r="H141" i="9"/>
  <c r="I141" i="9"/>
  <c r="L141" i="9"/>
  <c r="Q141" i="9"/>
  <c r="M141" i="9"/>
  <c r="N141" i="9"/>
  <c r="O141" i="9"/>
  <c r="P141" i="9"/>
  <c r="E142" i="9"/>
  <c r="F142" i="9"/>
  <c r="G142" i="9"/>
  <c r="H142" i="9"/>
  <c r="I142" i="9"/>
  <c r="L142" i="9"/>
  <c r="Q142" i="9" s="1"/>
  <c r="M142" i="9"/>
  <c r="N142" i="9"/>
  <c r="O142" i="9"/>
  <c r="P142" i="9"/>
  <c r="E143" i="9"/>
  <c r="F143" i="9"/>
  <c r="G143" i="9"/>
  <c r="H143" i="9"/>
  <c r="I143" i="9"/>
  <c r="L143" i="9"/>
  <c r="M143" i="9"/>
  <c r="N143" i="9"/>
  <c r="Q143" i="9" s="1"/>
  <c r="O143" i="9"/>
  <c r="P143" i="9"/>
  <c r="E144" i="9"/>
  <c r="F144" i="9"/>
  <c r="G144" i="9"/>
  <c r="H144" i="9"/>
  <c r="I144" i="9"/>
  <c r="L144" i="9"/>
  <c r="M144" i="9"/>
  <c r="Q144" i="9" s="1"/>
  <c r="N144" i="9"/>
  <c r="O144" i="9"/>
  <c r="P144" i="9"/>
  <c r="E145" i="9"/>
  <c r="F145" i="9"/>
  <c r="G145" i="9"/>
  <c r="H145" i="9"/>
  <c r="I145" i="9"/>
  <c r="L145" i="9"/>
  <c r="M145" i="9"/>
  <c r="Q145" i="9" s="1"/>
  <c r="N145" i="9"/>
  <c r="O145" i="9"/>
  <c r="P145" i="9"/>
  <c r="E146" i="9"/>
  <c r="F146" i="9"/>
  <c r="G146" i="9"/>
  <c r="H146" i="9"/>
  <c r="I146" i="9"/>
  <c r="L146" i="9"/>
  <c r="Q146" i="9" s="1"/>
  <c r="M146" i="9"/>
  <c r="N146" i="9"/>
  <c r="O146" i="9"/>
  <c r="P146" i="9"/>
  <c r="E147" i="9"/>
  <c r="J147" i="9" s="1"/>
  <c r="F147" i="9"/>
  <c r="G147" i="9"/>
  <c r="H147" i="9"/>
  <c r="I147" i="9"/>
  <c r="L147" i="9"/>
  <c r="Q147" i="9"/>
  <c r="M147" i="9"/>
  <c r="N147" i="9"/>
  <c r="O147" i="9"/>
  <c r="P147" i="9"/>
  <c r="E148" i="9"/>
  <c r="F148" i="9"/>
  <c r="G148" i="9"/>
  <c r="H148" i="9"/>
  <c r="I148" i="9"/>
  <c r="L148" i="9"/>
  <c r="Q148" i="9" s="1"/>
  <c r="M148" i="9"/>
  <c r="N148" i="9"/>
  <c r="O148" i="9"/>
  <c r="P148" i="9"/>
  <c r="E149" i="9"/>
  <c r="F149" i="9"/>
  <c r="G149" i="9"/>
  <c r="H149" i="9"/>
  <c r="I149" i="9"/>
  <c r="L149" i="9"/>
  <c r="Q149" i="9" s="1"/>
  <c r="M149" i="9"/>
  <c r="N149" i="9"/>
  <c r="O149" i="9"/>
  <c r="P149" i="9"/>
  <c r="E150" i="9"/>
  <c r="F150" i="9"/>
  <c r="G150" i="9"/>
  <c r="H150" i="9"/>
  <c r="I150" i="9"/>
  <c r="L150" i="9"/>
  <c r="M150" i="9"/>
  <c r="N150" i="9"/>
  <c r="O150" i="9"/>
  <c r="Q150" i="9" s="1"/>
  <c r="P150" i="9"/>
  <c r="E151" i="9"/>
  <c r="F151" i="9"/>
  <c r="G151" i="9"/>
  <c r="H151" i="9"/>
  <c r="I151" i="9"/>
  <c r="L151" i="9"/>
  <c r="Q151" i="9" s="1"/>
  <c r="M151" i="9"/>
  <c r="N151" i="9"/>
  <c r="O151" i="9"/>
  <c r="P151" i="9"/>
  <c r="E152" i="9"/>
  <c r="F152" i="9"/>
  <c r="G152" i="9"/>
  <c r="H152" i="9"/>
  <c r="I152" i="9"/>
  <c r="L152" i="9"/>
  <c r="Q152" i="9" s="1"/>
  <c r="M152" i="9"/>
  <c r="N152" i="9"/>
  <c r="O152" i="9"/>
  <c r="P152" i="9"/>
  <c r="E153" i="9"/>
  <c r="J153" i="9" s="1"/>
  <c r="F153" i="9"/>
  <c r="G153" i="9"/>
  <c r="H153" i="9"/>
  <c r="I153" i="9"/>
  <c r="L153" i="9"/>
  <c r="M153" i="9"/>
  <c r="N153" i="9"/>
  <c r="O153" i="9"/>
  <c r="Q153" i="9" s="1"/>
  <c r="P153" i="9"/>
  <c r="E154" i="9"/>
  <c r="F154" i="9"/>
  <c r="G154" i="9"/>
  <c r="H154" i="9"/>
  <c r="I154" i="9"/>
  <c r="L154" i="9"/>
  <c r="Q154" i="9" s="1"/>
  <c r="M154" i="9"/>
  <c r="N154" i="9"/>
  <c r="O154" i="9"/>
  <c r="P154" i="9"/>
  <c r="E155" i="9"/>
  <c r="F155" i="9"/>
  <c r="G155" i="9"/>
  <c r="H155" i="9"/>
  <c r="I155" i="9"/>
  <c r="L155" i="9"/>
  <c r="M155" i="9"/>
  <c r="N155" i="9"/>
  <c r="Q155" i="9" s="1"/>
  <c r="O155" i="9"/>
  <c r="P155" i="9"/>
  <c r="E156" i="9"/>
  <c r="F156" i="9"/>
  <c r="G156" i="9"/>
  <c r="H156" i="9"/>
  <c r="I156" i="9"/>
  <c r="L156" i="9"/>
  <c r="Q156" i="9" s="1"/>
  <c r="M156" i="9"/>
  <c r="N156" i="9"/>
  <c r="O156" i="9"/>
  <c r="P156" i="9"/>
  <c r="E157" i="9"/>
  <c r="F157" i="9"/>
  <c r="G157" i="9"/>
  <c r="H157" i="9"/>
  <c r="I157" i="9"/>
  <c r="L157" i="9"/>
  <c r="M157" i="9"/>
  <c r="Q157" i="9" s="1"/>
  <c r="N157" i="9"/>
  <c r="O157" i="9"/>
  <c r="P157" i="9"/>
  <c r="E158" i="9"/>
  <c r="F158" i="9"/>
  <c r="G158" i="9"/>
  <c r="H158" i="9"/>
  <c r="I158" i="9"/>
  <c r="L158" i="9"/>
  <c r="Q158" i="9" s="1"/>
  <c r="M158" i="9"/>
  <c r="N158" i="9"/>
  <c r="O158" i="9"/>
  <c r="P158" i="9"/>
  <c r="E159" i="9"/>
  <c r="F159" i="9"/>
  <c r="G159" i="9"/>
  <c r="H159" i="9"/>
  <c r="I159" i="9"/>
  <c r="L159" i="9"/>
  <c r="Q159" i="9"/>
  <c r="M159" i="9"/>
  <c r="N159" i="9"/>
  <c r="O159" i="9"/>
  <c r="P159" i="9"/>
  <c r="E160" i="9"/>
  <c r="F160" i="9"/>
  <c r="G160" i="9"/>
  <c r="H160" i="9"/>
  <c r="I160" i="9"/>
  <c r="L160" i="9"/>
  <c r="M160" i="9"/>
  <c r="Q160" i="9" s="1"/>
  <c r="N160" i="9"/>
  <c r="O160" i="9"/>
  <c r="P160" i="9"/>
  <c r="E161" i="9"/>
  <c r="F161" i="9"/>
  <c r="G161" i="9"/>
  <c r="H161" i="9"/>
  <c r="I161" i="9"/>
  <c r="L161" i="9"/>
  <c r="Q161" i="9" s="1"/>
  <c r="M161" i="9"/>
  <c r="N161" i="9"/>
  <c r="O161" i="9"/>
  <c r="P161" i="9"/>
  <c r="E162" i="9"/>
  <c r="F162" i="9"/>
  <c r="G162" i="9"/>
  <c r="H162" i="9"/>
  <c r="I162" i="9"/>
  <c r="L162" i="9"/>
  <c r="M162" i="9"/>
  <c r="N162" i="9"/>
  <c r="O162" i="9"/>
  <c r="Q162" i="9" s="1"/>
  <c r="P162" i="9"/>
  <c r="E163" i="9"/>
  <c r="F163" i="9"/>
  <c r="G163" i="9"/>
  <c r="H163" i="9"/>
  <c r="I163" i="9"/>
  <c r="L163" i="9"/>
  <c r="Q163" i="9" s="1"/>
  <c r="M163" i="9"/>
  <c r="N163" i="9"/>
  <c r="O163" i="9"/>
  <c r="P163" i="9"/>
  <c r="E164" i="9"/>
  <c r="F164" i="9"/>
  <c r="G164" i="9"/>
  <c r="H164" i="9"/>
  <c r="I164" i="9"/>
  <c r="L164" i="9"/>
  <c r="M164" i="9"/>
  <c r="N164" i="9"/>
  <c r="O164" i="9"/>
  <c r="P164" i="9"/>
  <c r="E165" i="9"/>
  <c r="F165" i="9"/>
  <c r="G165" i="9"/>
  <c r="H165" i="9"/>
  <c r="I165" i="9"/>
  <c r="L165" i="9"/>
  <c r="M165" i="9"/>
  <c r="N165" i="9"/>
  <c r="O165" i="9"/>
  <c r="P165" i="9"/>
  <c r="E166" i="9"/>
  <c r="F166" i="9"/>
  <c r="G166" i="9"/>
  <c r="H166" i="9"/>
  <c r="I166" i="9"/>
  <c r="L166" i="9"/>
  <c r="M166" i="9"/>
  <c r="N166" i="9"/>
  <c r="O166" i="9"/>
  <c r="P166" i="9"/>
  <c r="Q166" i="9" s="1"/>
  <c r="E167" i="9"/>
  <c r="F167" i="9"/>
  <c r="G167" i="9"/>
  <c r="H167" i="9"/>
  <c r="I167" i="9"/>
  <c r="L167" i="9"/>
  <c r="Q167" i="9" s="1"/>
  <c r="M167" i="9"/>
  <c r="N167" i="9"/>
  <c r="O167" i="9"/>
  <c r="P167" i="9"/>
  <c r="E168" i="9"/>
  <c r="F168" i="9"/>
  <c r="G168" i="9"/>
  <c r="H168" i="9"/>
  <c r="I168" i="9"/>
  <c r="L168" i="9"/>
  <c r="M168" i="9"/>
  <c r="N168" i="9"/>
  <c r="O168" i="9"/>
  <c r="P168" i="9"/>
  <c r="E169" i="9"/>
  <c r="J169" i="9" s="1"/>
  <c r="F169" i="9"/>
  <c r="G169" i="9"/>
  <c r="H169" i="9"/>
  <c r="I169" i="9"/>
  <c r="L169" i="9"/>
  <c r="M169" i="9"/>
  <c r="N169" i="9"/>
  <c r="Q169" i="9" s="1"/>
  <c r="O169" i="9"/>
  <c r="P169" i="9"/>
  <c r="E170" i="9"/>
  <c r="F170" i="9"/>
  <c r="G170" i="9"/>
  <c r="H170" i="9"/>
  <c r="I170" i="9"/>
  <c r="L170" i="9"/>
  <c r="M170" i="9"/>
  <c r="N170" i="9"/>
  <c r="O170" i="9"/>
  <c r="P170" i="9"/>
  <c r="Q170" i="9" s="1"/>
  <c r="E171" i="9"/>
  <c r="J171" i="9" s="1"/>
  <c r="F171" i="9"/>
  <c r="G171" i="9"/>
  <c r="H171" i="9"/>
  <c r="I171" i="9"/>
  <c r="L171" i="9"/>
  <c r="M171" i="9"/>
  <c r="N171" i="9"/>
  <c r="O171" i="9"/>
  <c r="P171" i="9"/>
  <c r="E172" i="9"/>
  <c r="F172" i="9"/>
  <c r="G172" i="9"/>
  <c r="H172" i="9"/>
  <c r="I172" i="9"/>
  <c r="L172" i="9"/>
  <c r="M172" i="9"/>
  <c r="N172" i="9"/>
  <c r="Q172" i="9" s="1"/>
  <c r="O172" i="9"/>
  <c r="P172" i="9"/>
  <c r="E173" i="9"/>
  <c r="F173" i="9"/>
  <c r="G173" i="9"/>
  <c r="H173" i="9"/>
  <c r="I173" i="9"/>
  <c r="L173" i="9"/>
  <c r="M173" i="9"/>
  <c r="N173" i="9"/>
  <c r="O173" i="9"/>
  <c r="P173" i="9"/>
  <c r="Q173" i="9" s="1"/>
  <c r="E174" i="9"/>
  <c r="F174" i="9"/>
  <c r="G174" i="9"/>
  <c r="H174" i="9"/>
  <c r="I174" i="9"/>
  <c r="L174" i="9"/>
  <c r="Q174" i="9" s="1"/>
  <c r="M174" i="9"/>
  <c r="N174" i="9"/>
  <c r="O174" i="9"/>
  <c r="P174" i="9"/>
  <c r="E175" i="9"/>
  <c r="F175" i="9"/>
  <c r="G175" i="9"/>
  <c r="H175" i="9"/>
  <c r="I175" i="9"/>
  <c r="L175" i="9"/>
  <c r="M175" i="9"/>
  <c r="N175" i="9"/>
  <c r="Q175" i="9" s="1"/>
  <c r="O175" i="9"/>
  <c r="P175" i="9"/>
  <c r="E176" i="9"/>
  <c r="F176" i="9"/>
  <c r="G176" i="9"/>
  <c r="H176" i="9"/>
  <c r="I176" i="9"/>
  <c r="L176" i="9"/>
  <c r="M176" i="9"/>
  <c r="N176" i="9"/>
  <c r="O176" i="9"/>
  <c r="P176" i="9"/>
  <c r="E177" i="9"/>
  <c r="F177" i="9"/>
  <c r="G177" i="9"/>
  <c r="H177" i="9"/>
  <c r="I177" i="9"/>
  <c r="L177" i="9"/>
  <c r="Q177" i="9" s="1"/>
  <c r="M177" i="9"/>
  <c r="N177" i="9"/>
  <c r="O177" i="9"/>
  <c r="P177" i="9"/>
  <c r="E178" i="9"/>
  <c r="J178" i="9" s="1"/>
  <c r="F178" i="9"/>
  <c r="G178" i="9"/>
  <c r="H178" i="9"/>
  <c r="I178" i="9"/>
  <c r="L178" i="9"/>
  <c r="M178" i="9"/>
  <c r="N178" i="9"/>
  <c r="O178" i="9"/>
  <c r="P178" i="9"/>
  <c r="E179" i="9"/>
  <c r="F179" i="9"/>
  <c r="G179" i="9"/>
  <c r="H179" i="9"/>
  <c r="I179" i="9"/>
  <c r="L179" i="9"/>
  <c r="M179" i="9"/>
  <c r="N179" i="9"/>
  <c r="O179" i="9"/>
  <c r="P179" i="9"/>
  <c r="E180" i="9"/>
  <c r="F180" i="9"/>
  <c r="G180" i="9"/>
  <c r="H180" i="9"/>
  <c r="I180" i="9"/>
  <c r="L180" i="9"/>
  <c r="M180" i="9"/>
  <c r="N180" i="9"/>
  <c r="O180" i="9"/>
  <c r="P180" i="9"/>
  <c r="E181" i="9"/>
  <c r="J181" i="9" s="1"/>
  <c r="F181" i="9"/>
  <c r="G181" i="9"/>
  <c r="H181" i="9"/>
  <c r="I181" i="9"/>
  <c r="L181" i="9"/>
  <c r="Q181" i="9" s="1"/>
  <c r="M181" i="9"/>
  <c r="N181" i="9"/>
  <c r="O181" i="9"/>
  <c r="P181" i="9"/>
  <c r="E182" i="9"/>
  <c r="F182" i="9"/>
  <c r="G182" i="9"/>
  <c r="H182" i="9"/>
  <c r="I182" i="9"/>
  <c r="L182" i="9"/>
  <c r="M182" i="9"/>
  <c r="N182" i="9"/>
  <c r="Q182" i="9" s="1"/>
  <c r="O182" i="9"/>
  <c r="P182" i="9"/>
  <c r="E183" i="9"/>
  <c r="F183" i="9"/>
  <c r="G183" i="9"/>
  <c r="H183" i="9"/>
  <c r="I183" i="9"/>
  <c r="L183" i="9"/>
  <c r="M183" i="9"/>
  <c r="N183" i="9"/>
  <c r="O183" i="9"/>
  <c r="P183" i="9"/>
  <c r="E184" i="9"/>
  <c r="F184" i="9"/>
  <c r="G184" i="9"/>
  <c r="H184" i="9"/>
  <c r="I184" i="9"/>
  <c r="L184" i="9"/>
  <c r="Q184" i="9" s="1"/>
  <c r="M184" i="9"/>
  <c r="N184" i="9"/>
  <c r="O184" i="9"/>
  <c r="P184" i="9"/>
  <c r="E185" i="9"/>
  <c r="F185" i="9"/>
  <c r="G185" i="9"/>
  <c r="H185" i="9"/>
  <c r="I185" i="9"/>
  <c r="L185" i="9"/>
  <c r="M185" i="9"/>
  <c r="N185" i="9"/>
  <c r="Q185" i="9" s="1"/>
  <c r="O185" i="9"/>
  <c r="P185" i="9"/>
  <c r="E186" i="9"/>
  <c r="F186" i="9"/>
  <c r="G186" i="9"/>
  <c r="H186" i="9"/>
  <c r="I186" i="9"/>
  <c r="L186" i="9"/>
  <c r="M186" i="9"/>
  <c r="N186" i="9"/>
  <c r="O186" i="9"/>
  <c r="P186" i="9"/>
  <c r="E187" i="9"/>
  <c r="J187" i="9" s="1"/>
  <c r="F187" i="9"/>
  <c r="G187" i="9"/>
  <c r="H187" i="9"/>
  <c r="I187" i="9"/>
  <c r="L187" i="9"/>
  <c r="M187" i="9"/>
  <c r="N187" i="9"/>
  <c r="O187" i="9"/>
  <c r="P187" i="9"/>
  <c r="E188" i="9"/>
  <c r="J188" i="9" s="1"/>
  <c r="F188" i="9"/>
  <c r="G188" i="9"/>
  <c r="H188" i="9"/>
  <c r="I188" i="9"/>
  <c r="L188" i="9"/>
  <c r="M188" i="9"/>
  <c r="N188" i="9"/>
  <c r="O188" i="9"/>
  <c r="P188" i="9"/>
  <c r="E189" i="9"/>
  <c r="F189" i="9"/>
  <c r="G189" i="9"/>
  <c r="H189" i="9"/>
  <c r="I189" i="9"/>
  <c r="L189" i="9"/>
  <c r="M189" i="9"/>
  <c r="N189" i="9"/>
  <c r="O189" i="9"/>
  <c r="P189" i="9"/>
  <c r="E190" i="9"/>
  <c r="J190" i="9" s="1"/>
  <c r="F190" i="9"/>
  <c r="G190" i="9"/>
  <c r="H190" i="9"/>
  <c r="I190" i="9"/>
  <c r="L190" i="9"/>
  <c r="M190" i="9"/>
  <c r="N190" i="9"/>
  <c r="O190" i="9"/>
  <c r="P190" i="9"/>
  <c r="E191" i="9"/>
  <c r="F191" i="9"/>
  <c r="G191" i="9"/>
  <c r="H191" i="9"/>
  <c r="I191" i="9"/>
  <c r="L191" i="9"/>
  <c r="M191" i="9"/>
  <c r="N191" i="9"/>
  <c r="O191" i="9"/>
  <c r="P191" i="9"/>
  <c r="E192" i="9"/>
  <c r="F192" i="9"/>
  <c r="G192" i="9"/>
  <c r="H192" i="9"/>
  <c r="I192" i="9"/>
  <c r="L192" i="9"/>
  <c r="M192" i="9"/>
  <c r="N192" i="9"/>
  <c r="O192" i="9"/>
  <c r="P192" i="9"/>
  <c r="E193" i="9"/>
  <c r="F193" i="9"/>
  <c r="G193" i="9"/>
  <c r="H193" i="9"/>
  <c r="I193" i="9"/>
  <c r="L193" i="9"/>
  <c r="M193" i="9"/>
  <c r="N193" i="9"/>
  <c r="O193" i="9"/>
  <c r="P193" i="9"/>
  <c r="E194" i="9"/>
  <c r="F194" i="9"/>
  <c r="G194" i="9"/>
  <c r="H194" i="9"/>
  <c r="I194" i="9"/>
  <c r="L194" i="9"/>
  <c r="M194" i="9"/>
  <c r="N194" i="9"/>
  <c r="O194" i="9"/>
  <c r="P194" i="9"/>
  <c r="E195" i="9"/>
  <c r="F195" i="9"/>
  <c r="G195" i="9"/>
  <c r="H195" i="9"/>
  <c r="I195" i="9"/>
  <c r="L195" i="9"/>
  <c r="M195" i="9"/>
  <c r="N195" i="9"/>
  <c r="O195" i="9"/>
  <c r="P195" i="9"/>
  <c r="E196" i="9"/>
  <c r="F196" i="9"/>
  <c r="G196" i="9"/>
  <c r="H196" i="9"/>
  <c r="I196" i="9"/>
  <c r="L196" i="9"/>
  <c r="M196" i="9"/>
  <c r="N196" i="9"/>
  <c r="O196" i="9"/>
  <c r="P196" i="9"/>
  <c r="E197" i="9"/>
  <c r="F197" i="9"/>
  <c r="G197" i="9"/>
  <c r="H197" i="9"/>
  <c r="I197" i="9"/>
  <c r="L197" i="9"/>
  <c r="M197" i="9"/>
  <c r="N197" i="9"/>
  <c r="O197" i="9"/>
  <c r="P197" i="9"/>
  <c r="E198" i="9"/>
  <c r="F198" i="9"/>
  <c r="G198" i="9"/>
  <c r="H198" i="9"/>
  <c r="I198" i="9"/>
  <c r="L198" i="9"/>
  <c r="M198" i="9"/>
  <c r="N198" i="9"/>
  <c r="O198" i="9"/>
  <c r="P198" i="9"/>
  <c r="E199" i="9"/>
  <c r="F199" i="9"/>
  <c r="G199" i="9"/>
  <c r="H199" i="9"/>
  <c r="I199" i="9"/>
  <c r="L199" i="9"/>
  <c r="M199" i="9"/>
  <c r="N199" i="9"/>
  <c r="O199" i="9"/>
  <c r="P199" i="9"/>
  <c r="E200" i="9"/>
  <c r="F200" i="9"/>
  <c r="G200" i="9"/>
  <c r="H200" i="9"/>
  <c r="I200" i="9"/>
  <c r="L200" i="9"/>
  <c r="M200" i="9"/>
  <c r="N200" i="9"/>
  <c r="O200" i="9"/>
  <c r="P200" i="9"/>
  <c r="E201" i="9"/>
  <c r="F201" i="9"/>
  <c r="G201" i="9"/>
  <c r="H201" i="9"/>
  <c r="I201" i="9"/>
  <c r="L201" i="9"/>
  <c r="M201" i="9"/>
  <c r="N201" i="9"/>
  <c r="O201" i="9"/>
  <c r="P201" i="9"/>
  <c r="E202" i="9"/>
  <c r="F202" i="9"/>
  <c r="G202" i="9"/>
  <c r="H202" i="9"/>
  <c r="I202" i="9"/>
  <c r="L202" i="9"/>
  <c r="M202" i="9"/>
  <c r="N202" i="9"/>
  <c r="O202" i="9"/>
  <c r="P202" i="9"/>
  <c r="E203" i="9"/>
  <c r="F203" i="9"/>
  <c r="G203" i="9"/>
  <c r="H203" i="9"/>
  <c r="I203" i="9"/>
  <c r="L203" i="9"/>
  <c r="M203" i="9"/>
  <c r="N203" i="9"/>
  <c r="O203" i="9"/>
  <c r="P203" i="9"/>
  <c r="E204" i="9"/>
  <c r="F204" i="9"/>
  <c r="G204" i="9"/>
  <c r="H204" i="9"/>
  <c r="I204" i="9"/>
  <c r="L204" i="9"/>
  <c r="M204" i="9"/>
  <c r="N204" i="9"/>
  <c r="O204" i="9"/>
  <c r="P204" i="9"/>
  <c r="E205" i="9"/>
  <c r="F205" i="9"/>
  <c r="G205" i="9"/>
  <c r="H205" i="9"/>
  <c r="I205" i="9"/>
  <c r="L205" i="9"/>
  <c r="M205" i="9"/>
  <c r="N205" i="9"/>
  <c r="O205" i="9"/>
  <c r="P205" i="9"/>
  <c r="E206" i="9"/>
  <c r="F206" i="9"/>
  <c r="G206" i="9"/>
  <c r="H206" i="9"/>
  <c r="I206" i="9"/>
  <c r="L206" i="9"/>
  <c r="M206" i="9"/>
  <c r="N206" i="9"/>
  <c r="O206" i="9"/>
  <c r="P206" i="9"/>
  <c r="E207" i="9"/>
  <c r="F207" i="9"/>
  <c r="G207" i="9"/>
  <c r="H207" i="9"/>
  <c r="I207" i="9"/>
  <c r="L207" i="9"/>
  <c r="M207" i="9"/>
  <c r="N207" i="9"/>
  <c r="O207" i="9"/>
  <c r="P207" i="9"/>
  <c r="E208" i="9"/>
  <c r="F208" i="9"/>
  <c r="G208" i="9"/>
  <c r="H208" i="9"/>
  <c r="I208" i="9"/>
  <c r="L208" i="9"/>
  <c r="M208" i="9"/>
  <c r="N208" i="9"/>
  <c r="O208" i="9"/>
  <c r="Q208" i="9" s="1"/>
  <c r="P208" i="9"/>
  <c r="E209" i="9"/>
  <c r="F209" i="9"/>
  <c r="G209" i="9"/>
  <c r="H209" i="9"/>
  <c r="I209" i="9"/>
  <c r="L209" i="9"/>
  <c r="M209" i="9"/>
  <c r="N209" i="9"/>
  <c r="O209" i="9"/>
  <c r="P209" i="9"/>
  <c r="E210" i="9"/>
  <c r="F210" i="9"/>
  <c r="G210" i="9"/>
  <c r="H210" i="9"/>
  <c r="I210" i="9"/>
  <c r="L210" i="9"/>
  <c r="M210" i="9"/>
  <c r="N210" i="9"/>
  <c r="O210" i="9"/>
  <c r="P210" i="9"/>
  <c r="E211" i="9"/>
  <c r="F211" i="9"/>
  <c r="G211" i="9"/>
  <c r="H211" i="9"/>
  <c r="I211" i="9"/>
  <c r="L211" i="9"/>
  <c r="M211" i="9"/>
  <c r="N211" i="9"/>
  <c r="O211" i="9"/>
  <c r="Q211" i="9" s="1"/>
  <c r="P211" i="9"/>
  <c r="E212" i="9"/>
  <c r="F212" i="9"/>
  <c r="G212" i="9"/>
  <c r="H212" i="9"/>
  <c r="I212" i="9"/>
  <c r="L212" i="9"/>
  <c r="M212" i="9"/>
  <c r="N212" i="9"/>
  <c r="O212" i="9"/>
  <c r="Q212" i="9" s="1"/>
  <c r="P212" i="9"/>
  <c r="E213" i="9"/>
  <c r="F213" i="9"/>
  <c r="G213" i="9"/>
  <c r="H213" i="9"/>
  <c r="I213" i="9"/>
  <c r="L213" i="9"/>
  <c r="M213" i="9"/>
  <c r="N213" i="9"/>
  <c r="O213" i="9"/>
  <c r="P213" i="9"/>
  <c r="E214" i="9"/>
  <c r="F214" i="9"/>
  <c r="G214" i="9"/>
  <c r="H214" i="9"/>
  <c r="I214" i="9"/>
  <c r="L214" i="9"/>
  <c r="M214" i="9"/>
  <c r="N214" i="9"/>
  <c r="O214" i="9"/>
  <c r="Q214" i="9" s="1"/>
  <c r="P214" i="9"/>
  <c r="E215" i="9"/>
  <c r="F215" i="9"/>
  <c r="G215" i="9"/>
  <c r="H215" i="9"/>
  <c r="I215" i="9"/>
  <c r="L215" i="9"/>
  <c r="M215" i="9"/>
  <c r="N215" i="9"/>
  <c r="O215" i="9"/>
  <c r="P215" i="9"/>
  <c r="E216" i="9"/>
  <c r="J216" i="9" s="1"/>
  <c r="F216" i="9"/>
  <c r="G216" i="9"/>
  <c r="H216" i="9"/>
  <c r="I216" i="9"/>
  <c r="L216" i="9"/>
  <c r="M216" i="9"/>
  <c r="N216" i="9"/>
  <c r="O216" i="9"/>
  <c r="P216" i="9"/>
  <c r="E217" i="9"/>
  <c r="F217" i="9"/>
  <c r="G217" i="9"/>
  <c r="H217" i="9"/>
  <c r="I217" i="9"/>
  <c r="L217" i="9"/>
  <c r="M217" i="9"/>
  <c r="N217" i="9"/>
  <c r="O217" i="9"/>
  <c r="P217" i="9"/>
  <c r="E218" i="9"/>
  <c r="F218" i="9"/>
  <c r="G218" i="9"/>
  <c r="H218" i="9"/>
  <c r="I218" i="9"/>
  <c r="L218" i="9"/>
  <c r="M218" i="9"/>
  <c r="N218" i="9"/>
  <c r="O218" i="9"/>
  <c r="Q218" i="9" s="1"/>
  <c r="P218" i="9"/>
  <c r="E219" i="9"/>
  <c r="F219" i="9"/>
  <c r="G219" i="9"/>
  <c r="H219" i="9"/>
  <c r="I219" i="9"/>
  <c r="L219" i="9"/>
  <c r="M219" i="9"/>
  <c r="N219" i="9"/>
  <c r="O219" i="9"/>
  <c r="P219" i="9"/>
  <c r="E220" i="9"/>
  <c r="F220" i="9"/>
  <c r="G220" i="9"/>
  <c r="H220" i="9"/>
  <c r="I220" i="9"/>
  <c r="L220" i="9"/>
  <c r="M220" i="9"/>
  <c r="N220" i="9"/>
  <c r="O220" i="9"/>
  <c r="Q220" i="9" s="1"/>
  <c r="P220" i="9"/>
  <c r="E221" i="9"/>
  <c r="F221" i="9"/>
  <c r="G221" i="9"/>
  <c r="H221" i="9"/>
  <c r="I221" i="9"/>
  <c r="L221" i="9"/>
  <c r="M221" i="9"/>
  <c r="N221" i="9"/>
  <c r="O221" i="9"/>
  <c r="P221" i="9"/>
  <c r="E222" i="9"/>
  <c r="J222" i="9" s="1"/>
  <c r="F222" i="9"/>
  <c r="G222" i="9"/>
  <c r="H222" i="9"/>
  <c r="I222" i="9"/>
  <c r="L222" i="9"/>
  <c r="M222" i="9"/>
  <c r="N222" i="9"/>
  <c r="O222" i="9"/>
  <c r="P222" i="9"/>
  <c r="E223" i="9"/>
  <c r="F223" i="9"/>
  <c r="G223" i="9"/>
  <c r="H223" i="9"/>
  <c r="I223" i="9"/>
  <c r="L223" i="9"/>
  <c r="M223" i="9"/>
  <c r="N223" i="9"/>
  <c r="O223" i="9"/>
  <c r="P223" i="9"/>
  <c r="E224" i="9"/>
  <c r="F224" i="9"/>
  <c r="G224" i="9"/>
  <c r="H224" i="9"/>
  <c r="I224" i="9"/>
  <c r="L224" i="9"/>
  <c r="M224" i="9"/>
  <c r="N224" i="9"/>
  <c r="O224" i="9"/>
  <c r="P224" i="9"/>
  <c r="E225" i="9"/>
  <c r="F225" i="9"/>
  <c r="G225" i="9"/>
  <c r="H225" i="9"/>
  <c r="I225" i="9"/>
  <c r="L225" i="9"/>
  <c r="M225" i="9"/>
  <c r="N225" i="9"/>
  <c r="O225" i="9"/>
  <c r="P225" i="9"/>
  <c r="E226" i="9"/>
  <c r="F226" i="9"/>
  <c r="G226" i="9"/>
  <c r="H226" i="9"/>
  <c r="I226" i="9"/>
  <c r="L226" i="9"/>
  <c r="Q226" i="9" s="1"/>
  <c r="M226" i="9"/>
  <c r="N226" i="9"/>
  <c r="O226" i="9"/>
  <c r="P226" i="9"/>
  <c r="E227" i="9"/>
  <c r="F227" i="9"/>
  <c r="G227" i="9"/>
  <c r="H227" i="9"/>
  <c r="I227" i="9"/>
  <c r="L227" i="9"/>
  <c r="M227" i="9"/>
  <c r="N227" i="9"/>
  <c r="O227" i="9"/>
  <c r="P227" i="9"/>
  <c r="E228" i="9"/>
  <c r="F228" i="9"/>
  <c r="G228" i="9"/>
  <c r="H228" i="9"/>
  <c r="I228" i="9"/>
  <c r="L228" i="9"/>
  <c r="M228" i="9"/>
  <c r="N228" i="9"/>
  <c r="O228" i="9"/>
  <c r="P228" i="9"/>
  <c r="E229" i="9"/>
  <c r="F229" i="9"/>
  <c r="G229" i="9"/>
  <c r="H229" i="9"/>
  <c r="I229" i="9"/>
  <c r="L229" i="9"/>
  <c r="Q229" i="9" s="1"/>
  <c r="M229" i="9"/>
  <c r="N229" i="9"/>
  <c r="O229" i="9"/>
  <c r="P229" i="9"/>
  <c r="E230" i="9"/>
  <c r="F230" i="9"/>
  <c r="G230" i="9"/>
  <c r="H230" i="9"/>
  <c r="I230" i="9"/>
  <c r="L230" i="9"/>
  <c r="M230" i="9"/>
  <c r="N230" i="9"/>
  <c r="O230" i="9"/>
  <c r="P230" i="9"/>
  <c r="E231" i="9"/>
  <c r="F231" i="9"/>
  <c r="G231" i="9"/>
  <c r="H231" i="9"/>
  <c r="I231" i="9"/>
  <c r="L231" i="9"/>
  <c r="M231" i="9"/>
  <c r="N231" i="9"/>
  <c r="Q231" i="9" s="1"/>
  <c r="O231" i="9"/>
  <c r="P231" i="9"/>
  <c r="E232" i="9"/>
  <c r="F232" i="9"/>
  <c r="G232" i="9"/>
  <c r="H232" i="9"/>
  <c r="I232" i="9"/>
  <c r="L232" i="9"/>
  <c r="M232" i="9"/>
  <c r="N232" i="9"/>
  <c r="O232" i="9"/>
  <c r="P232" i="9"/>
  <c r="E233" i="9"/>
  <c r="F233" i="9"/>
  <c r="G233" i="9"/>
  <c r="H233" i="9"/>
  <c r="I233" i="9"/>
  <c r="L233" i="9"/>
  <c r="M233" i="9"/>
  <c r="N233" i="9"/>
  <c r="O233" i="9"/>
  <c r="P233" i="9"/>
  <c r="E234" i="9"/>
  <c r="F234" i="9"/>
  <c r="G234" i="9"/>
  <c r="H234" i="9"/>
  <c r="I234" i="9"/>
  <c r="L234" i="9"/>
  <c r="M234" i="9"/>
  <c r="N234" i="9"/>
  <c r="O234" i="9"/>
  <c r="P234" i="9"/>
  <c r="E235" i="9"/>
  <c r="F235" i="9"/>
  <c r="G235" i="9"/>
  <c r="H235" i="9"/>
  <c r="I235" i="9"/>
  <c r="L235" i="9"/>
  <c r="M235" i="9"/>
  <c r="N235" i="9"/>
  <c r="O235" i="9"/>
  <c r="P235" i="9"/>
  <c r="E236" i="9"/>
  <c r="F236" i="9"/>
  <c r="G236" i="9"/>
  <c r="H236" i="9"/>
  <c r="I236" i="9"/>
  <c r="L236" i="9"/>
  <c r="M236" i="9"/>
  <c r="N236" i="9"/>
  <c r="O236" i="9"/>
  <c r="P236" i="9"/>
  <c r="E237" i="9"/>
  <c r="F237" i="9"/>
  <c r="G237" i="9"/>
  <c r="H237" i="9"/>
  <c r="I237" i="9"/>
  <c r="L237" i="9"/>
  <c r="M237" i="9"/>
  <c r="N237" i="9"/>
  <c r="O237" i="9"/>
  <c r="P237" i="9"/>
  <c r="E238" i="9"/>
  <c r="F238" i="9"/>
  <c r="G238" i="9"/>
  <c r="H238" i="9"/>
  <c r="I238" i="9"/>
  <c r="L238" i="9"/>
  <c r="Q238" i="9" s="1"/>
  <c r="M238" i="9"/>
  <c r="N238" i="9"/>
  <c r="O238" i="9"/>
  <c r="P238" i="9"/>
  <c r="E239" i="9"/>
  <c r="F239" i="9"/>
  <c r="G239" i="9"/>
  <c r="H239" i="9"/>
  <c r="I239" i="9"/>
  <c r="L239" i="9"/>
  <c r="M239" i="9"/>
  <c r="N239" i="9"/>
  <c r="O239" i="9"/>
  <c r="P239" i="9"/>
  <c r="E240" i="9"/>
  <c r="F240" i="9"/>
  <c r="G240" i="9"/>
  <c r="H240" i="9"/>
  <c r="I240" i="9"/>
  <c r="L240" i="9"/>
  <c r="M240" i="9"/>
  <c r="N240" i="9"/>
  <c r="O240" i="9"/>
  <c r="P240" i="9"/>
  <c r="E241" i="9"/>
  <c r="F241" i="9"/>
  <c r="G241" i="9"/>
  <c r="H241" i="9"/>
  <c r="I241" i="9"/>
  <c r="L241" i="9"/>
  <c r="Q241" i="9" s="1"/>
  <c r="M241" i="9"/>
  <c r="N241" i="9"/>
  <c r="O241" i="9"/>
  <c r="P241" i="9"/>
  <c r="E242" i="9"/>
  <c r="F242" i="9"/>
  <c r="G242" i="9"/>
  <c r="H242" i="9"/>
  <c r="I242" i="9"/>
  <c r="L242" i="9"/>
  <c r="M242" i="9"/>
  <c r="N242" i="9"/>
  <c r="O242" i="9"/>
  <c r="P242" i="9"/>
  <c r="E243" i="9"/>
  <c r="F243" i="9"/>
  <c r="G243" i="9"/>
  <c r="H243" i="9"/>
  <c r="I243" i="9"/>
  <c r="L243" i="9"/>
  <c r="Q243" i="9" s="1"/>
  <c r="M243" i="9"/>
  <c r="N243" i="9"/>
  <c r="O243" i="9"/>
  <c r="P243" i="9"/>
  <c r="E244" i="9"/>
  <c r="F244" i="9"/>
  <c r="G244" i="9"/>
  <c r="H244" i="9"/>
  <c r="I244" i="9"/>
  <c r="L244" i="9"/>
  <c r="M244" i="9"/>
  <c r="N244" i="9"/>
  <c r="O244" i="9"/>
  <c r="P244" i="9"/>
  <c r="E245" i="9"/>
  <c r="F245" i="9"/>
  <c r="G245" i="9"/>
  <c r="H245" i="9"/>
  <c r="I245" i="9"/>
  <c r="L245" i="9"/>
  <c r="M245" i="9"/>
  <c r="N245" i="9"/>
  <c r="O245" i="9"/>
  <c r="P245" i="9"/>
  <c r="E246" i="9"/>
  <c r="F246" i="9"/>
  <c r="G246" i="9"/>
  <c r="H246" i="9"/>
  <c r="I246" i="9"/>
  <c r="L246" i="9"/>
  <c r="M246" i="9"/>
  <c r="N246" i="9"/>
  <c r="O246" i="9"/>
  <c r="P246" i="9"/>
  <c r="E247" i="9"/>
  <c r="F247" i="9"/>
  <c r="G247" i="9"/>
  <c r="H247" i="9"/>
  <c r="I247" i="9"/>
  <c r="L247" i="9"/>
  <c r="M247" i="9"/>
  <c r="N247" i="9"/>
  <c r="O247" i="9"/>
  <c r="P247" i="9"/>
  <c r="E248" i="9"/>
  <c r="F248" i="9"/>
  <c r="G248" i="9"/>
  <c r="H248" i="9"/>
  <c r="I248" i="9"/>
  <c r="L248" i="9"/>
  <c r="M248" i="9"/>
  <c r="N248" i="9"/>
  <c r="O248" i="9"/>
  <c r="P248" i="9"/>
  <c r="E249" i="9"/>
  <c r="F249" i="9"/>
  <c r="G249" i="9"/>
  <c r="H249" i="9"/>
  <c r="I249" i="9"/>
  <c r="L249" i="9"/>
  <c r="M249" i="9"/>
  <c r="N249" i="9"/>
  <c r="O249" i="9"/>
  <c r="P249" i="9"/>
  <c r="E250" i="9"/>
  <c r="F250" i="9"/>
  <c r="G250" i="9"/>
  <c r="H250" i="9"/>
  <c r="I250" i="9"/>
  <c r="L250" i="9"/>
  <c r="M250" i="9"/>
  <c r="N250" i="9"/>
  <c r="Q250" i="9" s="1"/>
  <c r="O250" i="9"/>
  <c r="P250" i="9"/>
  <c r="E251" i="9"/>
  <c r="F251" i="9"/>
  <c r="G251" i="9"/>
  <c r="H251" i="9"/>
  <c r="I251" i="9"/>
  <c r="L251" i="9"/>
  <c r="M251" i="9"/>
  <c r="N251" i="9"/>
  <c r="O251" i="9"/>
  <c r="P251" i="9"/>
  <c r="B2" i="5"/>
  <c r="C2" i="5"/>
  <c r="B3" i="5"/>
  <c r="C3" i="5"/>
  <c r="G3" i="5"/>
  <c r="H3" i="5"/>
  <c r="B4" i="5"/>
  <c r="C4" i="5"/>
  <c r="G4" i="5"/>
  <c r="H4" i="5"/>
  <c r="B5" i="5"/>
  <c r="C5" i="5"/>
  <c r="G5" i="5"/>
  <c r="H5" i="5"/>
  <c r="B6" i="5"/>
  <c r="C6" i="5"/>
  <c r="G6" i="5"/>
  <c r="H6" i="5"/>
  <c r="B7" i="5"/>
  <c r="C7" i="5"/>
  <c r="G7" i="5"/>
  <c r="H7" i="5"/>
  <c r="B8" i="5"/>
  <c r="C8" i="5"/>
  <c r="G8" i="5"/>
  <c r="H8" i="5"/>
  <c r="B9" i="5"/>
  <c r="C9" i="5"/>
  <c r="G9" i="5"/>
  <c r="H9" i="5"/>
  <c r="B10" i="5"/>
  <c r="C10" i="5"/>
  <c r="G10" i="5"/>
  <c r="H10" i="5"/>
  <c r="B11" i="5"/>
  <c r="C11" i="5"/>
  <c r="G11" i="5"/>
  <c r="H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1" i="7"/>
  <c r="E1" i="7"/>
  <c r="A2" i="7"/>
  <c r="D2" i="7"/>
  <c r="A3" i="7"/>
  <c r="D3" i="7"/>
  <c r="A4" i="7"/>
  <c r="D4" i="7"/>
  <c r="A5" i="7"/>
  <c r="D5" i="7"/>
  <c r="A6" i="7"/>
  <c r="D6" i="7"/>
  <c r="A7" i="7"/>
  <c r="D7" i="7"/>
  <c r="A8" i="7"/>
  <c r="D8" i="7"/>
  <c r="A9" i="7"/>
  <c r="D9" i="7"/>
  <c r="B10" i="7"/>
  <c r="E10" i="7"/>
  <c r="A11" i="7"/>
  <c r="D11" i="7"/>
  <c r="A12" i="7"/>
  <c r="D12" i="7"/>
  <c r="A13" i="7"/>
  <c r="D13" i="7"/>
  <c r="A14" i="7"/>
  <c r="D14" i="7"/>
  <c r="A15" i="7"/>
  <c r="D15" i="7"/>
  <c r="A16" i="7"/>
  <c r="D16" i="7"/>
  <c r="A17" i="7"/>
  <c r="D17" i="7"/>
  <c r="A18" i="7"/>
  <c r="D18" i="7"/>
  <c r="B19" i="7"/>
  <c r="E19" i="7"/>
  <c r="A20" i="7"/>
  <c r="D20" i="7"/>
  <c r="A21" i="7"/>
  <c r="D21" i="7"/>
  <c r="A22" i="7"/>
  <c r="D22" i="7"/>
  <c r="A23" i="7"/>
  <c r="D23" i="7"/>
  <c r="A24" i="7"/>
  <c r="D24" i="7"/>
  <c r="A25" i="7"/>
  <c r="D25" i="7"/>
  <c r="A26" i="7"/>
  <c r="D26" i="7"/>
  <c r="A27" i="7"/>
  <c r="D27" i="7"/>
  <c r="B28" i="7"/>
  <c r="A29" i="7"/>
  <c r="A30" i="7"/>
  <c r="A31" i="7"/>
  <c r="A32" i="7"/>
  <c r="A33" i="7"/>
  <c r="A34" i="7"/>
  <c r="A35" i="7"/>
  <c r="A36" i="7"/>
  <c r="B37" i="7"/>
  <c r="A38" i="7"/>
  <c r="A39" i="7"/>
  <c r="A40" i="7"/>
  <c r="A41" i="7"/>
  <c r="A42" i="7"/>
  <c r="A43" i="7"/>
  <c r="A44" i="7"/>
  <c r="A45" i="7"/>
  <c r="B46" i="7"/>
  <c r="A47" i="7"/>
  <c r="A48" i="7"/>
  <c r="A49" i="7"/>
  <c r="A50" i="7"/>
  <c r="A51" i="7"/>
  <c r="A52" i="7"/>
  <c r="A53" i="7"/>
  <c r="A54" i="7"/>
  <c r="A1" i="8"/>
  <c r="B1" i="8"/>
  <c r="C1" i="8"/>
  <c r="D1" i="8"/>
  <c r="A2" i="8"/>
  <c r="B2" i="8"/>
  <c r="C2" i="8"/>
  <c r="D2" i="8"/>
  <c r="A3" i="8"/>
  <c r="B3" i="8"/>
  <c r="C3" i="8"/>
  <c r="D3" i="8"/>
  <c r="A4" i="8"/>
  <c r="B4" i="8"/>
  <c r="C4" i="8"/>
  <c r="D4" i="8"/>
  <c r="A5" i="8"/>
  <c r="B5" i="8"/>
  <c r="C5" i="8"/>
  <c r="D5" i="8"/>
  <c r="A7" i="8"/>
  <c r="B7" i="8"/>
  <c r="C7" i="8"/>
  <c r="D7" i="8"/>
  <c r="A8" i="8"/>
  <c r="B8" i="8"/>
  <c r="C8" i="8"/>
  <c r="D8" i="8"/>
  <c r="A9" i="8"/>
  <c r="B9" i="8"/>
  <c r="C9" i="8"/>
  <c r="D9" i="8"/>
  <c r="A10" i="8"/>
  <c r="B10" i="8"/>
  <c r="C10" i="8"/>
  <c r="D10" i="8"/>
  <c r="A14" i="8"/>
  <c r="B14" i="8"/>
  <c r="C14" i="8"/>
  <c r="D14" i="8"/>
  <c r="A15" i="8"/>
  <c r="B15" i="8"/>
  <c r="C15" i="8"/>
  <c r="D15" i="8"/>
  <c r="A16" i="8"/>
  <c r="B16" i="8"/>
  <c r="C16" i="8"/>
  <c r="D16" i="8"/>
  <c r="A17" i="8"/>
  <c r="B17" i="8"/>
  <c r="C17" i="8"/>
  <c r="D17" i="8"/>
  <c r="A18" i="8"/>
  <c r="B18" i="8"/>
  <c r="C18" i="8"/>
  <c r="D18" i="8"/>
  <c r="A20" i="8"/>
  <c r="B20" i="8"/>
  <c r="C20" i="8"/>
  <c r="D20" i="8"/>
  <c r="A21" i="8"/>
  <c r="B21" i="8"/>
  <c r="C21" i="8"/>
  <c r="D21" i="8"/>
  <c r="A22" i="8"/>
  <c r="B22" i="8"/>
  <c r="C22" i="8"/>
  <c r="D22" i="8"/>
  <c r="A23" i="8"/>
  <c r="B23" i="8"/>
  <c r="C23" i="8"/>
  <c r="D23" i="8"/>
  <c r="A27" i="8"/>
  <c r="A28" i="8"/>
  <c r="B28" i="8"/>
  <c r="A29" i="8"/>
  <c r="B29" i="8"/>
  <c r="A30" i="8"/>
  <c r="B30" i="8"/>
  <c r="A31" i="8"/>
  <c r="B31" i="8"/>
  <c r="D3" i="11"/>
  <c r="E4" i="13" s="1"/>
  <c r="K3" i="11"/>
  <c r="Q4" i="13" s="1"/>
  <c r="R3" i="11"/>
  <c r="AA3" i="11"/>
  <c r="AB3" i="11"/>
  <c r="AC3" i="11"/>
  <c r="AD3" i="11"/>
  <c r="AE3" i="11"/>
  <c r="AF3" i="11"/>
  <c r="D5" i="11"/>
  <c r="G8" i="13" s="1"/>
  <c r="O5" i="11"/>
  <c r="T5" i="11"/>
  <c r="AH8" i="13" s="1"/>
  <c r="AE5" i="11"/>
  <c r="C7" i="11"/>
  <c r="E11" i="13" s="1"/>
  <c r="S7" i="11"/>
  <c r="AF11" i="13" s="1"/>
  <c r="C8" i="11"/>
  <c r="E13" i="13" s="1"/>
  <c r="S8" i="11"/>
  <c r="AF13" i="13" s="1"/>
  <c r="C9" i="11"/>
  <c r="E15" i="13" s="1"/>
  <c r="S9" i="11"/>
  <c r="AF15" i="13" s="1"/>
  <c r="C10" i="11"/>
  <c r="E17" i="13" s="1"/>
  <c r="S10" i="11"/>
  <c r="AF17" i="13" s="1"/>
  <c r="C11" i="11"/>
  <c r="E19" i="13" s="1"/>
  <c r="S11" i="11"/>
  <c r="AF19" i="13" s="1"/>
  <c r="C12" i="11"/>
  <c r="E21" i="13" s="1"/>
  <c r="S12" i="11"/>
  <c r="AF21" i="13" s="1"/>
  <c r="C13" i="11"/>
  <c r="E23" i="13" s="1"/>
  <c r="S13" i="11"/>
  <c r="AF23" i="13" s="1"/>
  <c r="C14" i="11"/>
  <c r="E25" i="13" s="1"/>
  <c r="S14" i="11"/>
  <c r="AF25" i="13" s="1"/>
  <c r="D28" i="11"/>
  <c r="E44" i="13" s="1"/>
  <c r="K28" i="11"/>
  <c r="Q44" i="13" s="1"/>
  <c r="R28" i="11"/>
  <c r="AA28" i="11"/>
  <c r="AB28" i="11"/>
  <c r="AC28" i="11"/>
  <c r="AD28" i="11"/>
  <c r="AE28" i="11"/>
  <c r="AF28" i="11"/>
  <c r="D30" i="11"/>
  <c r="G48" i="13" s="1"/>
  <c r="O30" i="11"/>
  <c r="T30" i="11"/>
  <c r="AH48" i="13" s="1"/>
  <c r="AE30" i="11"/>
  <c r="C32" i="11"/>
  <c r="E51" i="13" s="1"/>
  <c r="S32" i="11"/>
  <c r="AF51" i="13" s="1"/>
  <c r="C33" i="11"/>
  <c r="E53" i="13" s="1"/>
  <c r="S33" i="11"/>
  <c r="AF53" i="13" s="1"/>
  <c r="C34" i="11"/>
  <c r="E55" i="13" s="1"/>
  <c r="S34" i="11"/>
  <c r="AF55" i="13" s="1"/>
  <c r="C35" i="11"/>
  <c r="E57" i="13" s="1"/>
  <c r="S35" i="11"/>
  <c r="AF57" i="13" s="1"/>
  <c r="C36" i="11"/>
  <c r="E59" i="13" s="1"/>
  <c r="S36" i="11"/>
  <c r="AF59" i="13" s="1"/>
  <c r="C37" i="11"/>
  <c r="E61" i="13" s="1"/>
  <c r="S37" i="11"/>
  <c r="AF61" i="13" s="1"/>
  <c r="C38" i="11"/>
  <c r="E63" i="13" s="1"/>
  <c r="S38" i="11"/>
  <c r="AF63" i="13" s="1"/>
  <c r="C39" i="11"/>
  <c r="E65" i="13" s="1"/>
  <c r="S39" i="11"/>
  <c r="AF65" i="13" s="1"/>
  <c r="D53" i="11"/>
  <c r="E84" i="13" s="1"/>
  <c r="R53" i="11"/>
  <c r="AA53" i="11"/>
  <c r="AB53" i="11"/>
  <c r="AC53" i="11"/>
  <c r="AD53" i="11"/>
  <c r="AE53" i="11"/>
  <c r="AF53" i="11"/>
  <c r="D55" i="11"/>
  <c r="G88" i="13" s="1"/>
  <c r="O55" i="11"/>
  <c r="T55" i="11"/>
  <c r="AH88" i="13" s="1"/>
  <c r="AE55" i="11"/>
  <c r="C57" i="11"/>
  <c r="S57" i="11"/>
  <c r="AB57" i="11"/>
  <c r="C58" i="11"/>
  <c r="S58" i="11"/>
  <c r="AB58" i="11"/>
  <c r="C59" i="11"/>
  <c r="S59" i="11"/>
  <c r="C60" i="11"/>
  <c r="S60" i="11"/>
  <c r="C61" i="11"/>
  <c r="S61" i="11"/>
  <c r="C62" i="11"/>
  <c r="S62" i="11"/>
  <c r="AB62" i="11"/>
  <c r="C63" i="11"/>
  <c r="S63" i="11"/>
  <c r="AB63" i="11"/>
  <c r="C64" i="11"/>
  <c r="S64" i="11"/>
  <c r="D78" i="11"/>
  <c r="E124" i="13" s="1"/>
  <c r="K78" i="11"/>
  <c r="Q124" i="13" s="1"/>
  <c r="R78" i="11"/>
  <c r="AA78" i="11"/>
  <c r="AB78" i="11"/>
  <c r="AC78" i="11"/>
  <c r="AD78" i="11"/>
  <c r="AE78" i="11"/>
  <c r="AF78" i="11"/>
  <c r="D80" i="11"/>
  <c r="O80" i="11"/>
  <c r="T80" i="11"/>
  <c r="AE80" i="11"/>
  <c r="C82" i="11"/>
  <c r="S82" i="11"/>
  <c r="C83" i="11"/>
  <c r="S83" i="11"/>
  <c r="C84" i="11"/>
  <c r="S84" i="11"/>
  <c r="C85" i="11"/>
  <c r="S85" i="11"/>
  <c r="C86" i="11"/>
  <c r="S86" i="11"/>
  <c r="C87" i="11"/>
  <c r="S87" i="11"/>
  <c r="C88" i="11"/>
  <c r="S88" i="11"/>
  <c r="C89" i="11"/>
  <c r="S89" i="11"/>
  <c r="D103" i="11"/>
  <c r="E164" i="13" s="1"/>
  <c r="K103" i="11"/>
  <c r="Q164" i="13" s="1"/>
  <c r="R103" i="11"/>
  <c r="AA103" i="11"/>
  <c r="AB103" i="11"/>
  <c r="AC103" i="11"/>
  <c r="AD103" i="11"/>
  <c r="AE103" i="11"/>
  <c r="AF103" i="11"/>
  <c r="D105" i="11"/>
  <c r="G168" i="13" s="1"/>
  <c r="O105" i="11"/>
  <c r="T105" i="11"/>
  <c r="AH168" i="13" s="1"/>
  <c r="AE105" i="11"/>
  <c r="C107" i="11"/>
  <c r="E171" i="13" s="1"/>
  <c r="S107" i="11"/>
  <c r="C108" i="11"/>
  <c r="S108" i="11"/>
  <c r="C109" i="11"/>
  <c r="S109" i="11"/>
  <c r="C110" i="11"/>
  <c r="S110" i="11"/>
  <c r="C111" i="11"/>
  <c r="S111" i="11"/>
  <c r="AB111" i="11"/>
  <c r="C112" i="11"/>
  <c r="S112" i="11"/>
  <c r="C113" i="11"/>
  <c r="S113" i="11"/>
  <c r="C114" i="11"/>
  <c r="S114" i="11"/>
  <c r="D128" i="11"/>
  <c r="E204" i="13" s="1"/>
  <c r="K128" i="11"/>
  <c r="Q204" i="13" s="1"/>
  <c r="R128" i="11"/>
  <c r="AA128" i="11"/>
  <c r="AB128" i="11"/>
  <c r="AC128" i="11"/>
  <c r="AD128" i="11"/>
  <c r="AE128" i="11"/>
  <c r="AF128" i="11"/>
  <c r="D130" i="11"/>
  <c r="G208" i="13" s="1"/>
  <c r="O130" i="11"/>
  <c r="T130" i="11"/>
  <c r="AH208" i="13" s="1"/>
  <c r="AE130" i="11"/>
  <c r="C132" i="11"/>
  <c r="E211" i="13" s="1"/>
  <c r="S132" i="11"/>
  <c r="AF211" i="13" s="1"/>
  <c r="C133" i="11"/>
  <c r="E213" i="13" s="1"/>
  <c r="S133" i="11"/>
  <c r="AF213" i="13" s="1"/>
  <c r="C134" i="11"/>
  <c r="E215" i="13" s="1"/>
  <c r="S134" i="11"/>
  <c r="AF215" i="13" s="1"/>
  <c r="C135" i="11"/>
  <c r="E217" i="13" s="1"/>
  <c r="S135" i="11"/>
  <c r="AF217" i="13" s="1"/>
  <c r="C136" i="11"/>
  <c r="E219" i="13" s="1"/>
  <c r="S136" i="11"/>
  <c r="AF219" i="13" s="1"/>
  <c r="C137" i="11"/>
  <c r="E221" i="13" s="1"/>
  <c r="S137" i="11"/>
  <c r="AF221" i="13" s="1"/>
  <c r="C138" i="11"/>
  <c r="E223" i="13" s="1"/>
  <c r="S138" i="11"/>
  <c r="AF223" i="13" s="1"/>
  <c r="C139" i="11"/>
  <c r="E225" i="13" s="1"/>
  <c r="S139" i="11"/>
  <c r="AF225" i="13" s="1"/>
  <c r="D153" i="11"/>
  <c r="K153" i="11"/>
  <c r="R153" i="11"/>
  <c r="AA153" i="11"/>
  <c r="AB153" i="11"/>
  <c r="AC153" i="11"/>
  <c r="AD153" i="11"/>
  <c r="AE153" i="11"/>
  <c r="AF153" i="11"/>
  <c r="D155" i="11"/>
  <c r="O155" i="11"/>
  <c r="T155" i="11"/>
  <c r="AE155" i="11"/>
  <c r="C157" i="11"/>
  <c r="L157" i="11"/>
  <c r="S157" i="11"/>
  <c r="C158" i="11"/>
  <c r="L158" i="11"/>
  <c r="S158" i="11"/>
  <c r="C159" i="11"/>
  <c r="L159" i="11"/>
  <c r="S159" i="11"/>
  <c r="C160" i="11"/>
  <c r="L160" i="11"/>
  <c r="S160" i="11"/>
  <c r="C161" i="11"/>
  <c r="L161" i="11"/>
  <c r="S161" i="11"/>
  <c r="C162" i="11"/>
  <c r="L162" i="11"/>
  <c r="S162" i="11"/>
  <c r="C163" i="11"/>
  <c r="L163" i="11"/>
  <c r="S163" i="11"/>
  <c r="C164" i="11"/>
  <c r="L164" i="11"/>
  <c r="S164" i="11"/>
  <c r="D177" i="11"/>
  <c r="K177" i="11"/>
  <c r="R177" i="11"/>
  <c r="AA177" i="11"/>
  <c r="AB177" i="11"/>
  <c r="AC177" i="11"/>
  <c r="AD177" i="11"/>
  <c r="AE177" i="11"/>
  <c r="AF177" i="11"/>
  <c r="D179" i="11"/>
  <c r="O179" i="11"/>
  <c r="T179" i="11"/>
  <c r="AE179" i="11"/>
  <c r="C181" i="11"/>
  <c r="L181" i="11"/>
  <c r="S181" i="11"/>
  <c r="C182" i="11"/>
  <c r="L182" i="11"/>
  <c r="S182" i="11"/>
  <c r="C183" i="11"/>
  <c r="L183" i="11"/>
  <c r="S183" i="11"/>
  <c r="C184" i="11"/>
  <c r="L184" i="11"/>
  <c r="S184" i="11"/>
  <c r="C185" i="11"/>
  <c r="L185" i="11"/>
  <c r="S185" i="11"/>
  <c r="C186" i="11"/>
  <c r="L186" i="11"/>
  <c r="S186" i="11"/>
  <c r="C187" i="11"/>
  <c r="L187" i="11"/>
  <c r="S187" i="11"/>
  <c r="C188" i="11"/>
  <c r="L188" i="11"/>
  <c r="S188" i="11"/>
  <c r="D201" i="11"/>
  <c r="K201" i="11"/>
  <c r="R201" i="11"/>
  <c r="AA201" i="11"/>
  <c r="AB201" i="11"/>
  <c r="AC201" i="11"/>
  <c r="AD201" i="11"/>
  <c r="AE201" i="11"/>
  <c r="AF201" i="11"/>
  <c r="D203" i="11"/>
  <c r="O203" i="11"/>
  <c r="T203" i="11"/>
  <c r="AE203" i="11"/>
  <c r="C205" i="11"/>
  <c r="L205" i="11"/>
  <c r="S205" i="11"/>
  <c r="C206" i="11"/>
  <c r="L206" i="11"/>
  <c r="S206" i="11"/>
  <c r="C207" i="11"/>
  <c r="L207" i="11"/>
  <c r="S207" i="11"/>
  <c r="C208" i="11"/>
  <c r="L208" i="11"/>
  <c r="S208" i="11"/>
  <c r="C209" i="11"/>
  <c r="L209" i="11"/>
  <c r="S209" i="11"/>
  <c r="C210" i="11"/>
  <c r="L210" i="11"/>
  <c r="S210" i="11"/>
  <c r="C211" i="11"/>
  <c r="L211" i="11"/>
  <c r="S211" i="11"/>
  <c r="C212" i="11"/>
  <c r="L212" i="11"/>
  <c r="S212" i="11"/>
  <c r="G7" i="3"/>
  <c r="B9" i="3"/>
  <c r="B2" i="7" s="1"/>
  <c r="C9" i="3"/>
  <c r="A3" i="5" s="1"/>
  <c r="D9" i="3"/>
  <c r="A4" i="5" s="1"/>
  <c r="E9" i="3"/>
  <c r="AB10" i="11" s="1"/>
  <c r="AO17" i="13" s="1"/>
  <c r="AU17" i="13" s="1"/>
  <c r="B11" i="3"/>
  <c r="AB11" i="11" s="1"/>
  <c r="AO19" i="13" s="1"/>
  <c r="AU19" i="13" s="1"/>
  <c r="C11" i="3"/>
  <c r="B7" i="7" s="1"/>
  <c r="D11" i="3"/>
  <c r="B8" i="7" s="1"/>
  <c r="E11" i="3"/>
  <c r="AB14" i="11" s="1"/>
  <c r="AO25" i="13" s="1"/>
  <c r="AU25" i="13" s="1"/>
  <c r="G14" i="3"/>
  <c r="B16" i="3"/>
  <c r="B11" i="7" s="1"/>
  <c r="C16" i="3"/>
  <c r="A11" i="5" s="1"/>
  <c r="D16" i="3"/>
  <c r="AB34" i="11" s="1"/>
  <c r="AO55" i="13" s="1"/>
  <c r="AU55" i="13" s="1"/>
  <c r="B14" i="7"/>
  <c r="B18" i="3"/>
  <c r="A14" i="5" s="1"/>
  <c r="C18" i="3"/>
  <c r="A15" i="5" s="1"/>
  <c r="D18" i="3"/>
  <c r="AB38" i="11" s="1"/>
  <c r="AO63" i="13" s="1"/>
  <c r="AU63" i="13" s="1"/>
  <c r="E18" i="3"/>
  <c r="AB39" i="11" s="1"/>
  <c r="AO65" i="13" s="1"/>
  <c r="AU65" i="13" s="1"/>
  <c r="G21" i="3"/>
  <c r="B23" i="3"/>
  <c r="B20" i="7" s="1"/>
  <c r="A19" i="5"/>
  <c r="D23" i="3"/>
  <c r="L59" i="11" s="1"/>
  <c r="E23" i="3"/>
  <c r="A21" i="5" s="1"/>
  <c r="B25" i="3"/>
  <c r="B24" i="7" s="1"/>
  <c r="C25" i="3"/>
  <c r="A23" i="5" s="1"/>
  <c r="D25" i="3"/>
  <c r="L63" i="11" s="1"/>
  <c r="E25" i="3"/>
  <c r="A25" i="5" s="1"/>
  <c r="G28" i="3"/>
  <c r="B30" i="3"/>
  <c r="L82" i="11" s="1"/>
  <c r="C30" i="3"/>
  <c r="A27" i="5" s="1"/>
  <c r="D30" i="3"/>
  <c r="E4" i="7" s="1"/>
  <c r="E30" i="3"/>
  <c r="E5" i="7" s="1"/>
  <c r="B32" i="3"/>
  <c r="L86" i="11" s="1"/>
  <c r="C32" i="3"/>
  <c r="A31" i="5" s="1"/>
  <c r="D32" i="3"/>
  <c r="L88" i="11" s="1"/>
  <c r="E32" i="3"/>
  <c r="L89" i="11" s="1"/>
  <c r="G35" i="3"/>
  <c r="B37" i="3"/>
  <c r="L107" i="11" s="1"/>
  <c r="C37" i="3"/>
  <c r="E12" i="7" s="1"/>
  <c r="D37" i="3"/>
  <c r="E13" i="7" s="1"/>
  <c r="E37" i="3"/>
  <c r="A37" i="5" s="1"/>
  <c r="L111" i="11"/>
  <c r="C39" i="3"/>
  <c r="A39" i="5" s="1"/>
  <c r="D39" i="3"/>
  <c r="L113" i="11" s="1"/>
  <c r="E39" i="3"/>
  <c r="E18" i="7" s="1"/>
  <c r="G42" i="3"/>
  <c r="B44" i="3"/>
  <c r="E20" i="7" s="1"/>
  <c r="C44" i="3"/>
  <c r="A43" i="5" s="1"/>
  <c r="D44" i="3"/>
  <c r="L134" i="11" s="1"/>
  <c r="N215" i="13" s="1"/>
  <c r="T215" i="13" s="1"/>
  <c r="E44" i="3"/>
  <c r="L135" i="11" s="1"/>
  <c r="N217" i="13" s="1"/>
  <c r="T217" i="13" s="1"/>
  <c r="B46" i="3"/>
  <c r="L136" i="11" s="1"/>
  <c r="N219" i="13" s="1"/>
  <c r="T219" i="13" s="1"/>
  <c r="C46" i="3"/>
  <c r="E25" i="7" s="1"/>
  <c r="D46" i="3"/>
  <c r="E26" i="7" s="1"/>
  <c r="E46" i="3"/>
  <c r="A49" i="5" s="1"/>
  <c r="G49" i="3"/>
  <c r="B51" i="3"/>
  <c r="A50" i="5" s="1"/>
  <c r="C51" i="3"/>
  <c r="AB158" i="11" s="1"/>
  <c r="D51" i="3"/>
  <c r="A52" i="5" s="1"/>
  <c r="E51" i="3"/>
  <c r="AB160" i="11" s="1"/>
  <c r="A53" i="3"/>
  <c r="B53" i="3"/>
  <c r="AB161" i="11" s="1"/>
  <c r="C53" i="3"/>
  <c r="B34" i="7" s="1"/>
  <c r="D53" i="3"/>
  <c r="AB163" i="11" s="1"/>
  <c r="E53" i="3"/>
  <c r="AB164" i="11" s="1"/>
  <c r="G56" i="3"/>
  <c r="B58" i="3"/>
  <c r="B38" i="7" s="1"/>
  <c r="C58" i="3"/>
  <c r="AB182" i="11" s="1"/>
  <c r="D58" i="3"/>
  <c r="A60" i="5" s="1"/>
  <c r="E58" i="3"/>
  <c r="B41" i="7" s="1"/>
  <c r="A60" i="3"/>
  <c r="B60" i="3"/>
  <c r="A62" i="5" s="1"/>
  <c r="C60" i="3"/>
  <c r="A63" i="5" s="1"/>
  <c r="D60" i="3"/>
  <c r="A64" i="5" s="1"/>
  <c r="E60" i="3"/>
  <c r="B45" i="7" s="1"/>
  <c r="G63" i="3"/>
  <c r="B65" i="3"/>
  <c r="A66" i="5" s="1"/>
  <c r="C65" i="3"/>
  <c r="A67" i="5" s="1"/>
  <c r="D65" i="3"/>
  <c r="A68" i="5" s="1"/>
  <c r="E65" i="3"/>
  <c r="AB208" i="11" s="1"/>
  <c r="A67" i="3"/>
  <c r="B67" i="3"/>
  <c r="AB209" i="11" s="1"/>
  <c r="C67" i="3"/>
  <c r="B52" i="7" s="1"/>
  <c r="D67" i="3"/>
  <c r="AB211" i="11" s="1"/>
  <c r="E67" i="3"/>
  <c r="AB212" i="11" s="1"/>
  <c r="A72" i="3"/>
  <c r="B72" i="3"/>
  <c r="C72" i="3"/>
  <c r="D72" i="3"/>
  <c r="E72" i="3"/>
  <c r="A74" i="3"/>
  <c r="B74" i="3"/>
  <c r="C74" i="3"/>
  <c r="D74" i="3"/>
  <c r="E74" i="3"/>
  <c r="A76" i="3"/>
  <c r="C76" i="3"/>
  <c r="D76" i="3"/>
  <c r="E76" i="3"/>
  <c r="A78" i="3"/>
  <c r="B78" i="3"/>
  <c r="C78" i="3"/>
  <c r="D78" i="3"/>
  <c r="E78" i="3"/>
  <c r="A80" i="3"/>
  <c r="B80" i="3"/>
  <c r="C80" i="3"/>
  <c r="D80" i="3"/>
  <c r="E80" i="3"/>
  <c r="A82" i="3"/>
  <c r="B82" i="3"/>
  <c r="C82" i="3"/>
  <c r="D82" i="3"/>
  <c r="E82" i="3"/>
  <c r="A84" i="3"/>
  <c r="B84" i="3"/>
  <c r="C84" i="3"/>
  <c r="D84" i="3"/>
  <c r="E84" i="3"/>
  <c r="A86" i="3"/>
  <c r="B86" i="3"/>
  <c r="C86" i="3"/>
  <c r="D86" i="3"/>
  <c r="E86" i="3"/>
  <c r="A88" i="3"/>
  <c r="B88" i="3"/>
  <c r="C88" i="3"/>
  <c r="D88" i="3"/>
  <c r="E88" i="3"/>
  <c r="Q180" i="9"/>
  <c r="Q178" i="9"/>
  <c r="Q171" i="9"/>
  <c r="J114" i="9"/>
  <c r="J102" i="9"/>
  <c r="Q105" i="9"/>
  <c r="Q103" i="9"/>
  <c r="Q95" i="9"/>
  <c r="Q74" i="9"/>
  <c r="Q66" i="9"/>
  <c r="Q76" i="9"/>
  <c r="Q55" i="9"/>
  <c r="Q49" i="9"/>
  <c r="Q52" i="9"/>
  <c r="J69" i="9"/>
  <c r="J75" i="9"/>
  <c r="J73" i="9"/>
  <c r="J16" i="9"/>
  <c r="J60" i="9"/>
  <c r="J6" i="9"/>
  <c r="AB138" i="11" l="1"/>
  <c r="AO223" i="13" s="1"/>
  <c r="AU223" i="13" s="1"/>
  <c r="AB135" i="11"/>
  <c r="AO217" i="13" s="1"/>
  <c r="AU217" i="13" s="1"/>
  <c r="AK204" i="13"/>
  <c r="AK124" i="13"/>
  <c r="AK164" i="13"/>
  <c r="AK84" i="13"/>
  <c r="AK44" i="13"/>
  <c r="AK4" i="13"/>
  <c r="AB89" i="11"/>
  <c r="AO145" i="13" s="1"/>
  <c r="AU145" i="13" s="1"/>
  <c r="AB137" i="11"/>
  <c r="AO221" i="13" s="1"/>
  <c r="AU221" i="13" s="1"/>
  <c r="AB136" i="11"/>
  <c r="AO219" i="13" s="1"/>
  <c r="AU219" i="13" s="1"/>
  <c r="AB139" i="11"/>
  <c r="AO225" i="13" s="1"/>
  <c r="AU225" i="13" s="1"/>
  <c r="AB133" i="11"/>
  <c r="AO213" i="13" s="1"/>
  <c r="AU213" i="13" s="1"/>
  <c r="AB132" i="11"/>
  <c r="AO211" i="13" s="1"/>
  <c r="AU211" i="13" s="1"/>
  <c r="AB134" i="11"/>
  <c r="AO215" i="13" s="1"/>
  <c r="AU215" i="13" s="1"/>
  <c r="AB86" i="11"/>
  <c r="AO139" i="13" s="1"/>
  <c r="AU139" i="13" s="1"/>
  <c r="AB87" i="11"/>
  <c r="AO141" i="13" s="1"/>
  <c r="AU141" i="13" s="1"/>
  <c r="AB88" i="11"/>
  <c r="AO143" i="13" s="1"/>
  <c r="AU143" i="13" s="1"/>
  <c r="AB82" i="11"/>
  <c r="AO131" i="13" s="1"/>
  <c r="AU131" i="13" s="1"/>
  <c r="AB85" i="11"/>
  <c r="AO137" i="13" s="1"/>
  <c r="AU137" i="13" s="1"/>
  <c r="AB84" i="11"/>
  <c r="AO135" i="13" s="1"/>
  <c r="AU135" i="13" s="1"/>
  <c r="AB83" i="11"/>
  <c r="AO133" i="13" s="1"/>
  <c r="AU133" i="13" s="1"/>
  <c r="AB61" i="11"/>
  <c r="AO99" i="13" s="1"/>
  <c r="AU99" i="13" s="1"/>
  <c r="AB64" i="11"/>
  <c r="AO105" i="13" s="1"/>
  <c r="AU105" i="13" s="1"/>
  <c r="AB60" i="11"/>
  <c r="AO97" i="13" s="1"/>
  <c r="AU97" i="13" s="1"/>
  <c r="AB59" i="11"/>
  <c r="AO95" i="13" s="1"/>
  <c r="AU95" i="13" s="1"/>
  <c r="L10" i="11"/>
  <c r="N17" i="13" s="1"/>
  <c r="T17" i="13" s="1"/>
  <c r="L7" i="11"/>
  <c r="N11" i="13" s="1"/>
  <c r="T11" i="13" s="1"/>
  <c r="Q4" i="9"/>
  <c r="Q6" i="9"/>
  <c r="Q43" i="9"/>
  <c r="Q34" i="9"/>
  <c r="Q29" i="9"/>
  <c r="J38" i="9"/>
  <c r="J185" i="9"/>
  <c r="J180" i="9"/>
  <c r="J5" i="9"/>
  <c r="J168" i="9"/>
  <c r="J83" i="9"/>
  <c r="J176" i="9"/>
  <c r="Q31" i="9"/>
  <c r="Q41" i="9"/>
  <c r="Q38" i="9"/>
  <c r="Q3" i="9"/>
  <c r="G1" i="9"/>
  <c r="J33" i="9"/>
  <c r="Q32" i="9"/>
  <c r="J25" i="9"/>
  <c r="J13" i="9"/>
  <c r="J22" i="9"/>
  <c r="Q26" i="9"/>
  <c r="J11" i="9"/>
  <c r="Q36" i="9"/>
  <c r="J7" i="9"/>
  <c r="Q44" i="9"/>
  <c r="F1" i="9"/>
  <c r="Q45" i="9"/>
  <c r="J32" i="9"/>
  <c r="J24" i="9"/>
  <c r="J4" i="9"/>
  <c r="Q25" i="9"/>
  <c r="Q42" i="9"/>
  <c r="J97" i="9"/>
  <c r="J47" i="9"/>
  <c r="J34" i="9"/>
  <c r="J113" i="9"/>
  <c r="J172" i="9"/>
  <c r="J110" i="9"/>
  <c r="J46" i="9"/>
  <c r="J167" i="9"/>
  <c r="J99" i="9"/>
  <c r="J90" i="9"/>
  <c r="J70" i="9"/>
  <c r="J26" i="9"/>
  <c r="J101" i="9"/>
  <c r="J72" i="9"/>
  <c r="J68" i="9"/>
  <c r="J189" i="9"/>
  <c r="J183" i="9"/>
  <c r="J53" i="9"/>
  <c r="AF185" i="13"/>
  <c r="E185" i="13"/>
  <c r="AF183" i="13"/>
  <c r="E183" i="13"/>
  <c r="AF181" i="13"/>
  <c r="E181" i="13"/>
  <c r="AF179" i="13"/>
  <c r="E179" i="13"/>
  <c r="AF177" i="13"/>
  <c r="E177" i="13"/>
  <c r="AF175" i="13"/>
  <c r="E175" i="13"/>
  <c r="AF173" i="13"/>
  <c r="E173" i="13"/>
  <c r="AF171" i="13"/>
  <c r="L32" i="11"/>
  <c r="N51" i="13" s="1"/>
  <c r="T51" i="13" s="1"/>
  <c r="L37" i="11"/>
  <c r="N61" i="13" s="1"/>
  <c r="T61" i="13" s="1"/>
  <c r="AB113" i="11"/>
  <c r="N183" i="13"/>
  <c r="T183" i="13" s="1"/>
  <c r="N179" i="13"/>
  <c r="T179" i="13" s="1"/>
  <c r="AO179" i="13"/>
  <c r="AU179" i="13" s="1"/>
  <c r="B42" i="7"/>
  <c r="N171" i="13"/>
  <c r="T171" i="13" s="1"/>
  <c r="AB114" i="11"/>
  <c r="AH128" i="13"/>
  <c r="G128" i="13"/>
  <c r="AB112" i="11"/>
  <c r="AB110" i="11"/>
  <c r="AB109" i="11"/>
  <c r="AB108" i="11"/>
  <c r="AB107" i="11"/>
  <c r="E14" i="7"/>
  <c r="N145" i="13"/>
  <c r="T145" i="13" s="1"/>
  <c r="AF145" i="13"/>
  <c r="E145" i="13"/>
  <c r="E143" i="13"/>
  <c r="N143" i="13"/>
  <c r="T143" i="13" s="1"/>
  <c r="AF143" i="13"/>
  <c r="AF141" i="13"/>
  <c r="E141" i="13"/>
  <c r="AF139" i="13"/>
  <c r="E139" i="13"/>
  <c r="N139" i="13"/>
  <c r="T139" i="13" s="1"/>
  <c r="AF137" i="13"/>
  <c r="E137" i="13"/>
  <c r="E135" i="13"/>
  <c r="AF135" i="13"/>
  <c r="AF133" i="13"/>
  <c r="E133" i="13"/>
  <c r="N131" i="13"/>
  <c r="T131" i="13" s="1"/>
  <c r="AF131" i="13"/>
  <c r="E131" i="13"/>
  <c r="E105" i="13"/>
  <c r="AF105" i="13"/>
  <c r="AF103" i="13"/>
  <c r="E103" i="13"/>
  <c r="N103" i="13"/>
  <c r="T103" i="13" s="1"/>
  <c r="AO103" i="13"/>
  <c r="AU103" i="13" s="1"/>
  <c r="AO101" i="13"/>
  <c r="AU101" i="13" s="1"/>
  <c r="AF101" i="13"/>
  <c r="E101" i="13"/>
  <c r="AF99" i="13"/>
  <c r="E99" i="13"/>
  <c r="AF97" i="13"/>
  <c r="E97" i="13"/>
  <c r="N95" i="13"/>
  <c r="T95" i="13" s="1"/>
  <c r="E95" i="13"/>
  <c r="AF95" i="13"/>
  <c r="AF93" i="13"/>
  <c r="E93" i="13"/>
  <c r="AO93" i="13"/>
  <c r="AU93" i="13" s="1"/>
  <c r="AO91" i="13"/>
  <c r="AU91" i="13" s="1"/>
  <c r="AF91" i="13"/>
  <c r="E91" i="13"/>
  <c r="L33" i="11"/>
  <c r="N53" i="13" s="1"/>
  <c r="T53" i="13" s="1"/>
  <c r="L39" i="11"/>
  <c r="N65" i="13" s="1"/>
  <c r="T65" i="13" s="1"/>
  <c r="L38" i="11"/>
  <c r="N63" i="13" s="1"/>
  <c r="T63" i="13" s="1"/>
  <c r="L36" i="11"/>
  <c r="N59" i="13" s="1"/>
  <c r="T59" i="13" s="1"/>
  <c r="L35" i="11"/>
  <c r="N57" i="13" s="1"/>
  <c r="T57" i="13" s="1"/>
  <c r="L34" i="11"/>
  <c r="N55" i="13" s="1"/>
  <c r="T55" i="13" s="1"/>
  <c r="L14" i="11"/>
  <c r="N25" i="13" s="1"/>
  <c r="T25" i="13" s="1"/>
  <c r="L13" i="11"/>
  <c r="N23" i="13" s="1"/>
  <c r="T23" i="13" s="1"/>
  <c r="L12" i="11"/>
  <c r="N21" i="13" s="1"/>
  <c r="T21" i="13" s="1"/>
  <c r="L11" i="11"/>
  <c r="N19" i="13" s="1"/>
  <c r="T19" i="13" s="1"/>
  <c r="L9" i="11"/>
  <c r="N15" i="13" s="1"/>
  <c r="T15" i="13" s="1"/>
  <c r="L8" i="11"/>
  <c r="N13" i="13" s="1"/>
  <c r="T13" i="13" s="1"/>
  <c r="E11" i="7"/>
  <c r="A40" i="5"/>
  <c r="E6" i="7"/>
  <c r="E17" i="7"/>
  <c r="B22" i="7"/>
  <c r="A41" i="5"/>
  <c r="L133" i="11"/>
  <c r="N213" i="13" s="1"/>
  <c r="T213" i="13" s="1"/>
  <c r="L114" i="11"/>
  <c r="E15" i="7"/>
  <c r="B40" i="7"/>
  <c r="AB185" i="11"/>
  <c r="B43" i="7"/>
  <c r="AB186" i="11"/>
  <c r="AB159" i="11"/>
  <c r="B16" i="7"/>
  <c r="A53" i="5"/>
  <c r="A59" i="5"/>
  <c r="A6" i="5"/>
  <c r="AB207" i="11"/>
  <c r="AB35" i="11"/>
  <c r="AO57" i="13" s="1"/>
  <c r="AU57" i="13" s="1"/>
  <c r="A73" i="5"/>
  <c r="B50" i="7"/>
  <c r="B54" i="7"/>
  <c r="B48" i="7"/>
  <c r="B33" i="7"/>
  <c r="A38" i="5"/>
  <c r="B17" i="7"/>
  <c r="B25" i="7"/>
  <c r="A34" i="5"/>
  <c r="B27" i="7"/>
  <c r="AB184" i="11"/>
  <c r="L112" i="11"/>
  <c r="B35" i="7"/>
  <c r="A30" i="5"/>
  <c r="L64" i="11"/>
  <c r="A12" i="5"/>
  <c r="L60" i="11"/>
  <c r="B23" i="7"/>
  <c r="E24" i="7"/>
  <c r="B5" i="7"/>
  <c r="L137" i="11"/>
  <c r="N221" i="13" s="1"/>
  <c r="T221" i="13" s="1"/>
  <c r="A20" i="5"/>
  <c r="AB210" i="11"/>
  <c r="B49" i="7"/>
  <c r="AB183" i="11"/>
  <c r="A9" i="5"/>
  <c r="B4" i="7"/>
  <c r="A47" i="5"/>
  <c r="A32" i="5"/>
  <c r="AB181" i="11"/>
  <c r="AB33" i="11"/>
  <c r="AO53" i="13" s="1"/>
  <c r="AU53" i="13" s="1"/>
  <c r="A29" i="5"/>
  <c r="L108" i="11"/>
  <c r="B12" i="7"/>
  <c r="L85" i="11"/>
  <c r="A42" i="5"/>
  <c r="AB188" i="11"/>
  <c r="AB187" i="11"/>
  <c r="AB157" i="11"/>
  <c r="B9" i="7"/>
  <c r="A56" i="5"/>
  <c r="B39" i="7"/>
  <c r="J44" i="9"/>
  <c r="P1" i="9"/>
  <c r="A71" i="5"/>
  <c r="B47" i="7"/>
  <c r="Q248" i="9"/>
  <c r="Q239" i="9"/>
  <c r="Q234" i="9"/>
  <c r="Q227" i="9"/>
  <c r="J199" i="9"/>
  <c r="J193" i="9"/>
  <c r="J179" i="9"/>
  <c r="J165" i="9"/>
  <c r="J154" i="9"/>
  <c r="J142" i="9"/>
  <c r="J130" i="9"/>
  <c r="Q112" i="9"/>
  <c r="J103" i="9"/>
  <c r="J91" i="9"/>
  <c r="J87" i="9"/>
  <c r="Q40" i="9"/>
  <c r="Q16" i="9"/>
  <c r="Q61" i="9"/>
  <c r="Q22" i="9"/>
  <c r="Q27" i="9"/>
  <c r="Q37" i="9"/>
  <c r="Q57" i="9"/>
  <c r="J67" i="9"/>
  <c r="Q48" i="9"/>
  <c r="J35" i="9"/>
  <c r="O1" i="9"/>
  <c r="A65" i="5"/>
  <c r="E7" i="7"/>
  <c r="B6" i="7"/>
  <c r="B53" i="7"/>
  <c r="A46" i="5"/>
  <c r="AB7" i="11"/>
  <c r="AO11" i="13" s="1"/>
  <c r="AU11" i="13" s="1"/>
  <c r="J244" i="9"/>
  <c r="Q228" i="9"/>
  <c r="Q221" i="9"/>
  <c r="Q215" i="9"/>
  <c r="Q209" i="9"/>
  <c r="Q183" i="9"/>
  <c r="J174" i="9"/>
  <c r="Q164" i="9"/>
  <c r="J155" i="9"/>
  <c r="J143" i="9"/>
  <c r="J131" i="9"/>
  <c r="J123" i="9"/>
  <c r="J117" i="9"/>
  <c r="J111" i="9"/>
  <c r="Q102" i="9"/>
  <c r="Q101" i="9"/>
  <c r="Q100" i="9"/>
  <c r="Q94" i="9"/>
  <c r="J42" i="9"/>
  <c r="J85" i="9"/>
  <c r="J81" i="9"/>
  <c r="Q79" i="9"/>
  <c r="J74" i="9"/>
  <c r="J12" i="9"/>
  <c r="J71" i="9"/>
  <c r="J20" i="9"/>
  <c r="J45" i="9"/>
  <c r="Q202" i="9"/>
  <c r="Q176" i="9"/>
  <c r="J173" i="9"/>
  <c r="J156" i="9"/>
  <c r="J144" i="9"/>
  <c r="J104" i="9"/>
  <c r="J92" i="9"/>
  <c r="J89" i="9"/>
  <c r="Q28" i="9"/>
  <c r="Q80" i="9"/>
  <c r="J78" i="9"/>
  <c r="Q8" i="9"/>
  <c r="Q59" i="9"/>
  <c r="Q73" i="9"/>
  <c r="J49" i="9"/>
  <c r="J194" i="9"/>
  <c r="J166" i="9"/>
  <c r="J98" i="9"/>
  <c r="A5" i="5"/>
  <c r="L87" i="11"/>
  <c r="A26" i="5"/>
  <c r="AB205" i="11"/>
  <c r="A45" i="5"/>
  <c r="B44" i="7"/>
  <c r="A33" i="5"/>
  <c r="E2" i="7"/>
  <c r="Q236" i="9"/>
  <c r="Q210" i="9"/>
  <c r="Q165" i="9"/>
  <c r="J157" i="9"/>
  <c r="J145" i="9"/>
  <c r="J133" i="9"/>
  <c r="J124" i="9"/>
  <c r="J118" i="9"/>
  <c r="J112" i="9"/>
  <c r="J82" i="9"/>
  <c r="Q14" i="9"/>
  <c r="Q63" i="9"/>
  <c r="J55" i="9"/>
  <c r="J200" i="9"/>
  <c r="Q196" i="9"/>
  <c r="J186" i="9"/>
  <c r="J132" i="9"/>
  <c r="Q113" i="9"/>
  <c r="E22" i="7"/>
  <c r="A61" i="5"/>
  <c r="A51" i="5"/>
  <c r="B30" i="7"/>
  <c r="E23" i="7"/>
  <c r="J232" i="9"/>
  <c r="Q230" i="9"/>
  <c r="Q203" i="9"/>
  <c r="J201" i="9"/>
  <c r="Q197" i="9"/>
  <c r="J195" i="9"/>
  <c r="J182" i="9"/>
  <c r="Q179" i="9"/>
  <c r="J158" i="9"/>
  <c r="J146" i="9"/>
  <c r="J134" i="9"/>
  <c r="J100" i="9"/>
  <c r="J93" i="9"/>
  <c r="J31" i="9"/>
  <c r="Q83" i="9"/>
  <c r="J62" i="9"/>
  <c r="Q75" i="9"/>
  <c r="Q58" i="9"/>
  <c r="J27" i="9"/>
  <c r="Q11" i="9"/>
  <c r="Q50" i="9"/>
  <c r="Q65" i="9"/>
  <c r="J237" i="9"/>
  <c r="Q192" i="9"/>
  <c r="Q242" i="9"/>
  <c r="Q235" i="9"/>
  <c r="A36" i="5"/>
  <c r="E9" i="7"/>
  <c r="L109" i="11"/>
  <c r="B36" i="7"/>
  <c r="A44" i="5"/>
  <c r="Q249" i="9"/>
  <c r="Q224" i="9"/>
  <c r="J196" i="9"/>
  <c r="J160" i="9"/>
  <c r="J148" i="9"/>
  <c r="J136" i="9"/>
  <c r="Q122" i="9"/>
  <c r="Q109" i="9"/>
  <c r="J108" i="9"/>
  <c r="J94" i="9"/>
  <c r="J10" i="9"/>
  <c r="Q33" i="9"/>
  <c r="J29" i="9"/>
  <c r="J40" i="9"/>
  <c r="Q84" i="9"/>
  <c r="J28" i="9"/>
  <c r="J23" i="9"/>
  <c r="J61" i="9"/>
  <c r="J8" i="9"/>
  <c r="Q12" i="9"/>
  <c r="J63" i="9"/>
  <c r="Q13" i="9"/>
  <c r="Q19" i="9"/>
  <c r="Q247" i="9"/>
  <c r="AB36" i="11"/>
  <c r="AO59" i="13" s="1"/>
  <c r="AU59" i="13" s="1"/>
  <c r="Q186" i="9"/>
  <c r="J170" i="9"/>
  <c r="J161" i="9"/>
  <c r="J149" i="9"/>
  <c r="J137" i="9"/>
  <c r="J126" i="9"/>
  <c r="J120" i="9"/>
  <c r="Q117" i="9"/>
  <c r="Q89" i="9"/>
  <c r="J17" i="9"/>
  <c r="Q30" i="9"/>
  <c r="J37" i="9"/>
  <c r="J3" i="9"/>
  <c r="J247" i="9"/>
  <c r="A54" i="5"/>
  <c r="E21" i="7"/>
  <c r="L62" i="11"/>
  <c r="Q232" i="9"/>
  <c r="J197" i="9"/>
  <c r="J191" i="9"/>
  <c r="J162" i="9"/>
  <c r="J150" i="9"/>
  <c r="J138" i="9"/>
  <c r="Q123" i="9"/>
  <c r="Q110" i="9"/>
  <c r="J95" i="9"/>
  <c r="Q85" i="9"/>
  <c r="J79" i="9"/>
  <c r="Q78" i="9"/>
  <c r="J77" i="9"/>
  <c r="Q70" i="9"/>
  <c r="Q35" i="9"/>
  <c r="J225" i="9"/>
  <c r="B15" i="7"/>
  <c r="Q251" i="9"/>
  <c r="Q237" i="9"/>
  <c r="Q225" i="9"/>
  <c r="Q219" i="9"/>
  <c r="Q213" i="9"/>
  <c r="J209" i="9"/>
  <c r="Q207" i="9"/>
  <c r="J163" i="9"/>
  <c r="J151" i="9"/>
  <c r="J139" i="9"/>
  <c r="J127" i="9"/>
  <c r="J121" i="9"/>
  <c r="Q118" i="9"/>
  <c r="J88" i="9"/>
  <c r="Q87" i="9"/>
  <c r="Q82" i="9"/>
  <c r="J9" i="9"/>
  <c r="J58" i="9"/>
  <c r="J14" i="9"/>
  <c r="J21" i="9"/>
  <c r="J65" i="9"/>
  <c r="Q240" i="9"/>
  <c r="J159" i="9"/>
  <c r="Q244" i="9"/>
  <c r="A57" i="5"/>
  <c r="A72" i="5"/>
  <c r="Q246" i="9"/>
  <c r="Q245" i="9"/>
  <c r="J235" i="9"/>
  <c r="Q233" i="9"/>
  <c r="J198" i="9"/>
  <c r="J192" i="9"/>
  <c r="Q187" i="9"/>
  <c r="J184" i="9"/>
  <c r="J177" i="9"/>
  <c r="J164" i="9"/>
  <c r="J152" i="9"/>
  <c r="J140" i="9"/>
  <c r="J128" i="9"/>
  <c r="Q124" i="9"/>
  <c r="J115" i="9"/>
  <c r="Q111" i="9"/>
  <c r="J96" i="9"/>
  <c r="J18" i="9"/>
  <c r="J30" i="9"/>
  <c r="Q39" i="9"/>
  <c r="J84" i="9"/>
  <c r="J76" i="9"/>
  <c r="Q47" i="9"/>
  <c r="Q71" i="9"/>
  <c r="Q24" i="9"/>
  <c r="Q68" i="9"/>
  <c r="J50" i="9"/>
  <c r="Q20" i="9"/>
  <c r="Q54" i="9"/>
  <c r="AB32" i="11"/>
  <c r="AO51" i="13" s="1"/>
  <c r="AU51" i="13" s="1"/>
  <c r="B31" i="7"/>
  <c r="A7" i="5"/>
  <c r="A18" i="5"/>
  <c r="B51" i="7"/>
  <c r="A2" i="5"/>
  <c r="H1" i="9"/>
  <c r="A70" i="5"/>
  <c r="L139" i="11"/>
  <c r="N225" i="13" s="1"/>
  <c r="T225" i="13" s="1"/>
  <c r="L83" i="11"/>
  <c r="A16" i="5"/>
  <c r="J248" i="9"/>
  <c r="J236" i="9"/>
  <c r="J224" i="9"/>
  <c r="Q222" i="9"/>
  <c r="J218" i="9"/>
  <c r="Q216" i="9"/>
  <c r="J212" i="9"/>
  <c r="J206" i="9"/>
  <c r="Q191" i="9"/>
  <c r="Q125" i="9"/>
  <c r="J250" i="9"/>
  <c r="Q23" i="9"/>
  <c r="J219" i="9"/>
  <c r="J213" i="9"/>
  <c r="J207" i="9"/>
  <c r="Q17" i="9"/>
  <c r="I1" i="9"/>
  <c r="B18" i="7"/>
  <c r="E27" i="7"/>
  <c r="E16" i="7"/>
  <c r="E3" i="7"/>
  <c r="A13" i="5"/>
  <c r="E1" i="9"/>
  <c r="A69" i="5"/>
  <c r="A58" i="5"/>
  <c r="B32" i="7"/>
  <c r="A48" i="5"/>
  <c r="L138" i="11"/>
  <c r="N223" i="13" s="1"/>
  <c r="T223" i="13" s="1"/>
  <c r="L132" i="11"/>
  <c r="N211" i="13" s="1"/>
  <c r="T211" i="13" s="1"/>
  <c r="L110" i="11"/>
  <c r="J251" i="9"/>
  <c r="J239" i="9"/>
  <c r="J227" i="9"/>
  <c r="Q204" i="9"/>
  <c r="J202" i="9"/>
  <c r="Q198" i="9"/>
  <c r="J175" i="9"/>
  <c r="Q10" i="9"/>
  <c r="J39" i="9"/>
  <c r="Q9" i="9"/>
  <c r="M1" i="9"/>
  <c r="J64" i="9"/>
  <c r="J54" i="9"/>
  <c r="Q217" i="9"/>
  <c r="J240" i="9"/>
  <c r="J228" i="9"/>
  <c r="J220" i="9"/>
  <c r="J214" i="9"/>
  <c r="J208" i="9"/>
  <c r="Q193" i="9"/>
  <c r="Q121" i="9"/>
  <c r="J226" i="9"/>
  <c r="A17" i="5"/>
  <c r="L1" i="9"/>
  <c r="AB206" i="11"/>
  <c r="AB12" i="11"/>
  <c r="AO21" i="13" s="1"/>
  <c r="AU21" i="13" s="1"/>
  <c r="J241" i="9"/>
  <c r="J229" i="9"/>
  <c r="Q205" i="9"/>
  <c r="J203" i="9"/>
  <c r="Q199" i="9"/>
  <c r="J106" i="9"/>
  <c r="Q18" i="9"/>
  <c r="Q21" i="9"/>
  <c r="J48" i="9"/>
  <c r="A10" i="5"/>
  <c r="Q120" i="9"/>
  <c r="AB9" i="11"/>
  <c r="AO15" i="13" s="1"/>
  <c r="AU15" i="13" s="1"/>
  <c r="L58" i="11"/>
  <c r="B21" i="7"/>
  <c r="J242" i="9"/>
  <c r="J230" i="9"/>
  <c r="J221" i="9"/>
  <c r="J215" i="9"/>
  <c r="J249" i="9"/>
  <c r="J238" i="9"/>
  <c r="Q223" i="9"/>
  <c r="Q126" i="9"/>
  <c r="L57" i="11"/>
  <c r="L84" i="11"/>
  <c r="AB162" i="11"/>
  <c r="N1" i="9"/>
  <c r="E8" i="7"/>
  <c r="B13" i="7"/>
  <c r="B29" i="7"/>
  <c r="B3" i="7"/>
  <c r="A22" i="5"/>
  <c r="A35" i="5"/>
  <c r="B26" i="7"/>
  <c r="A24" i="5"/>
  <c r="AB13" i="11"/>
  <c r="AO23" i="13" s="1"/>
  <c r="AU23" i="13" s="1"/>
  <c r="J243" i="9"/>
  <c r="J231" i="9"/>
  <c r="Q206" i="9"/>
  <c r="Q200" i="9"/>
  <c r="Q194" i="9"/>
  <c r="J107" i="9"/>
  <c r="Q91" i="9"/>
  <c r="Q46" i="9"/>
  <c r="J43" i="9"/>
  <c r="J210" i="9"/>
  <c r="J204" i="9"/>
  <c r="Q188" i="9"/>
  <c r="J41" i="9"/>
  <c r="A28" i="5"/>
  <c r="A8" i="5"/>
  <c r="J245" i="9"/>
  <c r="J233" i="9"/>
  <c r="Q201" i="9"/>
  <c r="Q195" i="9"/>
  <c r="Q189" i="9"/>
  <c r="Q168" i="9"/>
  <c r="Q92" i="9"/>
  <c r="J66" i="9"/>
  <c r="AB37" i="11"/>
  <c r="AO61" i="13" s="1"/>
  <c r="AU61" i="13" s="1"/>
  <c r="A55" i="5"/>
  <c r="AB8" i="11"/>
  <c r="AO13" i="13" s="1"/>
  <c r="AU13" i="13" s="1"/>
  <c r="L61" i="11"/>
  <c r="J246" i="9"/>
  <c r="J234" i="9"/>
  <c r="J223" i="9"/>
  <c r="J217" i="9"/>
  <c r="J211" i="9"/>
  <c r="J205" i="9"/>
  <c r="Q190" i="9"/>
  <c r="N173" i="13" l="1"/>
  <c r="T173" i="13" s="1"/>
  <c r="AO171" i="13"/>
  <c r="AU171" i="13" s="1"/>
  <c r="AO185" i="13"/>
  <c r="AU185" i="13" s="1"/>
  <c r="AO173" i="13"/>
  <c r="AU173" i="13" s="1"/>
  <c r="AO175" i="13"/>
  <c r="AU175" i="13" s="1"/>
  <c r="AO177" i="13"/>
  <c r="AU177" i="13" s="1"/>
  <c r="AO181" i="13"/>
  <c r="AU181" i="13" s="1"/>
  <c r="N177" i="13"/>
  <c r="T177" i="13" s="1"/>
  <c r="N175" i="13"/>
  <c r="T175" i="13" s="1"/>
  <c r="N181" i="13"/>
  <c r="T181" i="13" s="1"/>
  <c r="N185" i="13"/>
  <c r="T185" i="13" s="1"/>
  <c r="AO183" i="13"/>
  <c r="AU183" i="13" s="1"/>
  <c r="N141" i="13"/>
  <c r="T141" i="13" s="1"/>
  <c r="N137" i="13"/>
  <c r="T137" i="13" s="1"/>
  <c r="N135" i="13"/>
  <c r="T135" i="13" s="1"/>
  <c r="N133" i="13"/>
  <c r="T133" i="13" s="1"/>
  <c r="N105" i="13"/>
  <c r="T105" i="13" s="1"/>
  <c r="N101" i="13"/>
  <c r="T101" i="13" s="1"/>
  <c r="N99" i="13"/>
  <c r="T99" i="13" s="1"/>
  <c r="N97" i="13"/>
  <c r="T97" i="13" s="1"/>
  <c r="N93" i="13"/>
  <c r="T93" i="13" s="1"/>
  <c r="N91" i="13"/>
  <c r="T91" i="13" s="1"/>
</calcChain>
</file>

<file path=xl/sharedStrings.xml><?xml version="1.0" encoding="utf-8"?>
<sst xmlns="http://schemas.openxmlformats.org/spreadsheetml/2006/main" count="1633" uniqueCount="473">
  <si>
    <t>LEAD</t>
  </si>
  <si>
    <t>SECOND</t>
  </si>
  <si>
    <t>THIRD</t>
  </si>
  <si>
    <t>SKIP</t>
  </si>
  <si>
    <t>GRADE</t>
  </si>
  <si>
    <t>SECTION</t>
  </si>
  <si>
    <t>RESERVES</t>
  </si>
  <si>
    <t>UNAVAILABLE</t>
  </si>
  <si>
    <t xml:space="preserve">SECTION 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</si>
  <si>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</si>
  <si>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</si>
  <si>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</si>
  <si>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</si>
  <si>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</si>
  <si>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</si>
  <si>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</si>
  <si>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</si>
  <si>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</si>
  <si>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</si>
  <si>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</si>
  <si>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</si>
  <si>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</si>
  <si>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</si>
  <si>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</si>
  <si>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</si>
  <si>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</si>
  <si>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</si>
  <si>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</si>
  <si>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</si>
  <si>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</si>
  <si>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</si>
  <si>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</si>
  <si>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</si>
  <si>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</si>
  <si>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</si>
  <si>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</si>
  <si>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</si>
  <si>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</si>
  <si>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</si>
  <si>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</si>
  <si>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</si>
  <si>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</si>
  <si>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</si>
  <si>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</si>
  <si>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</si>
  <si>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</si>
  <si>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</si>
  <si>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</si>
  <si>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</si>
  <si>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</si>
  <si>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</si>
  <si>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</si>
  <si>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</si>
  <si>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</si>
  <si>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</si>
  <si>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</si>
  <si>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</si>
  <si>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</si>
  <si>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</si>
  <si>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</si>
  <si>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</si>
  <si>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</si>
  <si>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</si>
  <si>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</si>
  <si>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</si>
  <si>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</si>
  <si>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</si>
  <si>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</si>
  <si>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</si>
  <si>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</si>
  <si>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</si>
  <si>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</si>
  <si>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</si>
  <si>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</si>
  <si>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</si>
  <si>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</si>
  <si>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</si>
  <si>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</si>
  <si>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</si>
  <si>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</si>
  <si>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</si>
  <si>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</si>
  <si>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</si>
  <si>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</si>
  <si>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</si>
  <si>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</si>
  <si>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</si>
  <si>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</si>
  <si>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</si>
  <si>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</si>
  <si>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</si>
  <si>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</si>
  <si>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</si>
  <si>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</si>
  <si>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</si>
  <si>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</si>
  <si>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</si>
  <si>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</si>
  <si>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</si>
  <si>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</si>
  <si>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</si>
  <si>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</si>
  <si>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</si>
  <si>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</si>
  <si>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</si>
  <si>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</si>
  <si>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</si>
  <si>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</si>
  <si>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</si>
  <si>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</si>
  <si>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</si>
  <si>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</si>
  <si>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</si>
  <si>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</si>
  <si>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</si>
  <si>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</si>
  <si>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</si>
  <si>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</si>
  <si>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</si>
  <si>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</si>
  <si>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</si>
  <si>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</si>
  <si>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</si>
  <si>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</si>
  <si>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</si>
  <si>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</si>
  <si>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</si>
  <si>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</si>
  <si>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</si>
  <si>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</si>
  <si>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</si>
  <si>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</si>
  <si>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</si>
  <si>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</si>
  <si>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</si>
  <si>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</si>
  <si>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</si>
  <si>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</si>
  <si>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</si>
  <si>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</si>
  <si>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</si>
  <si>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</si>
  <si>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</si>
  <si>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</si>
  <si>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</si>
  <si>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</si>
  <si>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</si>
  <si>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</si>
  <si>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</si>
  <si>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</si>
  <si>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</si>
  <si>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</si>
  <si>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</si>
  <si>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</si>
  <si>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</si>
  <si>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</si>
  <si>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</si>
  <si>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</si>
  <si>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</si>
  <si>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</si>
  <si>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</si>
  <si>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</si>
  <si>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</si>
  <si>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</si>
  <si>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</si>
  <si>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</si>
  <si>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</si>
  <si>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</si>
  <si>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</si>
  <si>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</si>
  <si>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</si>
  <si>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</si>
  <si>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</si>
  <si>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</si>
  <si>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</si>
  <si>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</si>
  <si>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</si>
  <si>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</si>
  <si>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</si>
  <si>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</si>
  <si>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</si>
  <si>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</si>
  <si>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</si>
  <si>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</si>
  <si>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</si>
  <si>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</si>
  <si>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</si>
  <si>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</si>
  <si>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</si>
  <si>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</si>
  <si>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</si>
  <si>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</si>
  <si>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</si>
  <si>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</si>
  <si>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</si>
  <si>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</si>
  <si>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</si>
  <si>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</si>
  <si>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</si>
  <si>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</si>
  <si>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</si>
  <si>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</si>
  <si>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</si>
  <si>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</si>
  <si>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</si>
  <si>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</si>
  <si>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</si>
  <si>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</si>
  <si>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</si>
  <si>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</si>
  <si>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</si>
  <si>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</si>
  <si>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</si>
  <si>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</si>
  <si>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</si>
  <si>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</si>
  <si>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</si>
  <si>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</si>
  <si>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</si>
  <si>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</si>
  <si>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</si>
  <si>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</si>
  <si>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</si>
  <si>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</si>
  <si>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</si>
  <si>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</si>
  <si>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</si>
  <si>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</si>
  <si>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</si>
  <si>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</si>
  <si>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</si>
  <si>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</si>
  <si>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</si>
  <si>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</si>
  <si>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</si>
  <si>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</si>
  <si>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</si>
  <si>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</si>
  <si>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</si>
  <si>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</si>
  <si>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</si>
  <si>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</si>
  <si>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</si>
  <si>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</si>
  <si>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</si>
  <si>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</si>
  <si>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</si>
  <si>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</si>
  <si>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</si>
  <si>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</si>
  <si>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</si>
  <si>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</si>
  <si>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</si>
  <si>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</si>
  <si>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</si>
  <si>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</si>
  <si>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</si>
  <si>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</si>
  <si>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</si>
  <si>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</si>
  <si>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</si>
  <si>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</si>
  <si>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</si>
  <si>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</si>
  <si>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</si>
  <si>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ROUND:-</t>
  </si>
  <si>
    <t>VERSUS</t>
  </si>
  <si>
    <t>DATE : -</t>
  </si>
  <si>
    <t>UMPIRE/S:-</t>
  </si>
  <si>
    <t>Number</t>
  </si>
  <si>
    <t>NAME</t>
  </si>
  <si>
    <t>Name</t>
  </si>
  <si>
    <t>Grade</t>
  </si>
  <si>
    <t>SCORE</t>
  </si>
  <si>
    <t>round1</t>
  </si>
  <si>
    <t>round2</t>
  </si>
  <si>
    <t>round3</t>
  </si>
  <si>
    <t>round4</t>
  </si>
  <si>
    <t>round5</t>
  </si>
  <si>
    <t>round6</t>
  </si>
  <si>
    <t>round7</t>
  </si>
  <si>
    <t>round8</t>
  </si>
  <si>
    <t>round9</t>
  </si>
  <si>
    <t>round10</t>
  </si>
  <si>
    <t>Rnd1</t>
  </si>
  <si>
    <t>Rnd2</t>
  </si>
  <si>
    <t>Rnd3</t>
  </si>
  <si>
    <t>Rnd4</t>
  </si>
  <si>
    <t>Rnd5</t>
  </si>
  <si>
    <t>Rnd6</t>
  </si>
  <si>
    <t>Rnd7</t>
  </si>
  <si>
    <t>Rnd8</t>
  </si>
  <si>
    <t>Rnd9</t>
  </si>
  <si>
    <t>Rnd10</t>
  </si>
  <si>
    <t>Number of Sides=</t>
  </si>
  <si>
    <t>DATE</t>
  </si>
  <si>
    <t>CLUB PLAYS</t>
  </si>
  <si>
    <t>EVENT</t>
  </si>
  <si>
    <t>GREEN</t>
  </si>
  <si>
    <t>RINK</t>
  </si>
  <si>
    <t>ROUND</t>
  </si>
  <si>
    <t>TEAMS</t>
  </si>
  <si>
    <t>L</t>
  </si>
  <si>
    <t>S</t>
  </si>
  <si>
    <t>T</t>
  </si>
  <si>
    <t>Sk</t>
  </si>
  <si>
    <t>SIGN</t>
  </si>
  <si>
    <t>FINISH TIME</t>
  </si>
  <si>
    <t>OUT FOR YEAR</t>
  </si>
  <si>
    <t>SIGN &amp; TIME</t>
  </si>
  <si>
    <t>SEC.</t>
  </si>
  <si>
    <t>TEAM</t>
  </si>
  <si>
    <t>SIDE</t>
  </si>
  <si>
    <t>CENTRAL COAST DISTRICT WOMEN'S BOWLING ASSOCIATION - PENNANT RETURN SHEET</t>
  </si>
  <si>
    <t>GRADE No.</t>
  </si>
  <si>
    <t>SECTION No.</t>
  </si>
  <si>
    <t>ROUND No.</t>
  </si>
  <si>
    <t>DATE OF MATCH</t>
  </si>
  <si>
    <t>HOME SIDE CLUB NAME:</t>
  </si>
  <si>
    <t>Side No.</t>
  </si>
  <si>
    <t>FULL NAMES OF PLAYERS TO BE PRINTED</t>
  </si>
  <si>
    <t>REGISTRATION NUMBER</t>
  </si>
  <si>
    <t>Lead</t>
  </si>
  <si>
    <t>Second</t>
  </si>
  <si>
    <t>Third</t>
  </si>
  <si>
    <t>Skip</t>
  </si>
  <si>
    <t>NAME OF WINNING CLUB</t>
  </si>
  <si>
    <t>TOTAL SCORE</t>
  </si>
  <si>
    <t>POINT SCORING</t>
  </si>
  <si>
    <t>Match Win</t>
  </si>
  <si>
    <t>Match Draw</t>
  </si>
  <si>
    <t>Team Win</t>
  </si>
  <si>
    <t>Team Draw</t>
  </si>
  <si>
    <t>=</t>
  </si>
  <si>
    <t>½</t>
  </si>
  <si>
    <t>1½</t>
  </si>
  <si>
    <t>VISITING SIDE CLUB NAME:</t>
  </si>
  <si>
    <t>[Max Points = 5]</t>
  </si>
  <si>
    <t>TEAM7</t>
  </si>
  <si>
    <t>TEAM8</t>
  </si>
  <si>
    <t>TEAM9</t>
  </si>
  <si>
    <t>SIDE Captian</t>
  </si>
  <si>
    <t>AWAY</t>
  </si>
  <si>
    <t>SIDE CAPTAIN</t>
  </si>
  <si>
    <t>RINK WINS</t>
  </si>
  <si>
    <t>POINTS TOTAL</t>
  </si>
  <si>
    <t>PLEASE NOTE:</t>
  </si>
  <si>
    <t>The Home Side then posts the Pennant Return to the District Chairman of Match:</t>
  </si>
  <si>
    <t xml:space="preserve"> </t>
  </si>
  <si>
    <t>2015 Grade</t>
  </si>
  <si>
    <t>SIDE MANAGER</t>
  </si>
  <si>
    <t>Only One (1) Return Sheet is provided for the Manager of the Home Side.</t>
  </si>
  <si>
    <t>Signature and Registration No. of Home Side Manager</t>
  </si>
  <si>
    <t>Signature and Registration No. of Visiting Side Manager</t>
  </si>
  <si>
    <t>On completion of the Match, both Managers must fill in the Pennant Return and sign it.</t>
  </si>
  <si>
    <t xml:space="preserve"> Pattie Payne, 55 Hobart Avenue, UMINA BEACH. 2257</t>
  </si>
  <si>
    <t>1-Mar</t>
  </si>
  <si>
    <r>
      <t xml:space="preserve">Pattie Payne </t>
    </r>
    <r>
      <rPr>
        <b/>
        <sz val="10"/>
        <color indexed="10"/>
        <rFont val="Arial"/>
        <family val="2"/>
      </rPr>
      <t>FAX NO. 43431621 immediatley after the game.</t>
    </r>
  </si>
  <si>
    <r>
      <t xml:space="preserve">The HOME SIDE then </t>
    </r>
    <r>
      <rPr>
        <b/>
        <u/>
        <sz val="10"/>
        <color indexed="10"/>
        <rFont val="Arial"/>
        <family val="2"/>
      </rPr>
      <t>faxes</t>
    </r>
    <r>
      <rPr>
        <b/>
        <u/>
        <sz val="10"/>
        <rFont val="Arial"/>
        <family val="2"/>
      </rPr>
      <t xml:space="preserve"> the Pennant Return to the District Chairman of Match:</t>
    </r>
  </si>
  <si>
    <r>
      <t>Pattie Payne</t>
    </r>
    <r>
      <rPr>
        <b/>
        <sz val="10"/>
        <color indexed="10"/>
        <rFont val="Arial"/>
        <family val="2"/>
      </rPr>
      <t xml:space="preserve"> FAX NO. 43431621 immediatley after the game</t>
    </r>
  </si>
  <si>
    <t>Also attach the two (2) cards from the Match Losing side shall be brought to next Delegates meeting</t>
  </si>
  <si>
    <t xml:space="preserve">Also attach the two (2) cards from the Match Losing side shall be brought to next Delegates meeting. </t>
  </si>
  <si>
    <r>
      <t xml:space="preserve">The HOME SIDE then </t>
    </r>
    <r>
      <rPr>
        <b/>
        <u/>
        <sz val="10"/>
        <color indexed="10"/>
        <rFont val="Arial"/>
        <family val="2"/>
      </rPr>
      <t>FAXES</t>
    </r>
    <r>
      <rPr>
        <b/>
        <u/>
        <sz val="10"/>
        <rFont val="Arial"/>
        <family val="2"/>
      </rPr>
      <t xml:space="preserve"> the Pennant Return to the District Chairman of Match:</t>
    </r>
  </si>
  <si>
    <r>
      <t>The HOME SIDE then</t>
    </r>
    <r>
      <rPr>
        <b/>
        <u/>
        <sz val="10"/>
        <color indexed="10"/>
        <rFont val="Arial"/>
        <family val="2"/>
      </rPr>
      <t xml:space="preserve"> FAXES</t>
    </r>
    <r>
      <rPr>
        <b/>
        <u/>
        <sz val="10"/>
        <rFont val="Arial"/>
        <family val="2"/>
      </rPr>
      <t xml:space="preserve"> the Pennant Return to the District Chairman of Match:</t>
    </r>
  </si>
  <si>
    <r>
      <t xml:space="preserve">Pattie Payne </t>
    </r>
    <r>
      <rPr>
        <b/>
        <sz val="10"/>
        <color indexed="10"/>
        <rFont val="Arial"/>
        <family val="2"/>
      </rPr>
      <t>FAX NO. 43431621 immediatley after the game</t>
    </r>
  </si>
  <si>
    <t>Also attach the two (2) cards from the Match Losing side shall be brought to nest Delegates meeting</t>
  </si>
  <si>
    <t>3rd March</t>
  </si>
  <si>
    <t>End</t>
  </si>
  <si>
    <t>Shots</t>
  </si>
  <si>
    <t>Total</t>
  </si>
  <si>
    <t>OFFICIAL SHEET 2019</t>
  </si>
  <si>
    <t>RNSWBA  records</t>
  </si>
  <si>
    <t>Membership No.</t>
  </si>
  <si>
    <t>DISTRICT PENNANT RESULT SHEET</t>
  </si>
  <si>
    <t>GRADE:</t>
  </si>
  <si>
    <t>SECTION:</t>
  </si>
  <si>
    <t>DATE:</t>
  </si>
  <si>
    <t>HOME SIDE</t>
  </si>
  <si>
    <t>VISITING SIDE</t>
  </si>
  <si>
    <t>Club Name:</t>
  </si>
  <si>
    <t>Players Full Name</t>
  </si>
  <si>
    <t>Registration No.</t>
  </si>
  <si>
    <t>Score</t>
  </si>
  <si>
    <t>Lead:</t>
  </si>
  <si>
    <t>Second:</t>
  </si>
  <si>
    <t>Third:</t>
  </si>
  <si>
    <t>Skip:</t>
  </si>
  <si>
    <t>Rink Wins / Draw</t>
  </si>
  <si>
    <t>Match Points</t>
  </si>
  <si>
    <t>Total Score</t>
  </si>
  <si>
    <t>Total Points</t>
  </si>
  <si>
    <t>Maximum Points Available = 5</t>
  </si>
  <si>
    <t xml:space="preserve">Rink Wins = </t>
  </si>
  <si>
    <t>Name of Winning Club:</t>
  </si>
  <si>
    <t xml:space="preserve">Rink Draws = </t>
  </si>
  <si>
    <t xml:space="preserve">Match Wins = </t>
  </si>
  <si>
    <t>Signature &amp; Registration No. of Home Side Manager:</t>
  </si>
  <si>
    <t xml:space="preserve">Match draw = </t>
  </si>
  <si>
    <t>Signature &amp; Registration of Visiting Side Manager:</t>
  </si>
  <si>
    <t>home</t>
  </si>
  <si>
    <t>e</t>
  </si>
  <si>
    <t>d</t>
  </si>
  <si>
    <t>a</t>
  </si>
  <si>
    <t>b</t>
  </si>
  <si>
    <t>c</t>
  </si>
  <si>
    <t>f</t>
  </si>
  <si>
    <t>g</t>
  </si>
  <si>
    <t>h</t>
  </si>
  <si>
    <t>i</t>
  </si>
  <si>
    <t>j</t>
  </si>
  <si>
    <t>k</t>
  </si>
  <si>
    <t>l</t>
  </si>
  <si>
    <t>m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</si>
  <si>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</si>
  <si>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</si>
  <si>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</si>
  <si>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</si>
  <si>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</si>
  <si>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</si>
  <si>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</si>
  <si>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</si>
  <si>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</si>
  <si>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</si>
  <si>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</si>
  <si>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</si>
  <si>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</si>
  <si>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</si>
  <si>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</si>
  <si>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</si>
  <si>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</si>
  <si>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</si>
  <si>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</si>
  <si>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</si>
  <si>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</si>
  <si>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</si>
  <si>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</si>
  <si>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</si>
  <si>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</si>
  <si>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</si>
  <si>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</si>
  <si>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</si>
  <si>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</si>
  <si>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</si>
  <si>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</si>
  <si>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</si>
  <si>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</si>
  <si>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</si>
  <si>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n</t>
  </si>
  <si>
    <t>.</t>
  </si>
  <si>
    <t>Pennants 2020</t>
  </si>
  <si>
    <t>RNSWBA Registration</t>
  </si>
  <si>
    <t>away</t>
  </si>
  <si>
    <t>Avoca</t>
  </si>
  <si>
    <t>The Entrance</t>
  </si>
  <si>
    <t>Bateau Bay</t>
  </si>
  <si>
    <t>Wyong</t>
  </si>
  <si>
    <t>Davistown</t>
  </si>
  <si>
    <t>Terrigal</t>
  </si>
  <si>
    <t>Your club name here</t>
  </si>
  <si>
    <t>Bowlers</t>
  </si>
  <si>
    <t>red</t>
  </si>
  <si>
    <t>SCORE CARDS and STICKERS</t>
  </si>
  <si>
    <t xml:space="preserve">You will need some blank cards measuring 9.0cm X 13.0cm if you wish to </t>
  </si>
  <si>
    <t>use the card printing facility attached to this file.</t>
  </si>
  <si>
    <t xml:space="preserve">The cheapest way to do this is to go to Office Works and buy a ream of </t>
  </si>
  <si>
    <t xml:space="preserve">250gsm paper and then guillotine your cards to size. Each ream will produce </t>
  </si>
  <si>
    <t>500 cards and costs about $18.00.</t>
  </si>
  <si>
    <t xml:space="preserve">If you prefer you can call Darren Muir on 02 6280 6925 and he will sell you </t>
  </si>
  <si>
    <t>4,000 250gsm Nordset cards trimmed to 9 cm X 13cm for about $130.00</t>
  </si>
  <si>
    <t>If you would like to use stickers for your opposition cards you can purchase</t>
  </si>
  <si>
    <t>them from MrSticker on 4353 9222. They will sell you a box for about $25.00</t>
  </si>
  <si>
    <t>Finally if you need help with this file please don't hesitate to contact</t>
  </si>
  <si>
    <t>me on 02 4389 1138 or email me at geoffjgraham@gmail.com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</si>
</sst>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\ mmmm\ yyyy;@"/>
    <numFmt numFmtId="165" formatCode="[$-C09]dd\-mmmm\-yyyy;@"/>
  </numFmts>
  <fonts count="65" x14ac:knownFonts="1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sz val="16"/>
      <color indexed="49"/>
      <name val="Arial"/>
      <family val="2"/>
    </font>
    <font>
      <b/>
      <u/>
      <sz val="18"/>
      <color indexed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color indexed="8"/>
      <name val="Arial"/>
      <family val="2"/>
    </font>
    <font>
      <b/>
      <u/>
      <sz val="16"/>
      <color indexed="60"/>
      <name val="Arial"/>
      <family val="2"/>
    </font>
    <font>
      <b/>
      <u/>
      <sz val="16"/>
      <color indexed="12"/>
      <name val="Arial"/>
      <family val="2"/>
    </font>
    <font>
      <b/>
      <sz val="16"/>
      <color indexed="60"/>
      <name val="Arial"/>
      <family val="2"/>
    </font>
    <font>
      <b/>
      <sz val="18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u/>
      <sz val="18"/>
      <color indexed="53"/>
      <name val="Arial"/>
      <family val="2"/>
    </font>
    <font>
      <b/>
      <u/>
      <sz val="18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sz val="11"/>
      <name val="Arial"/>
      <family val="2"/>
    </font>
    <font>
      <b/>
      <sz val="15"/>
      <name val="Modern No. 20"/>
      <family val="1"/>
    </font>
    <font>
      <sz val="11"/>
      <name val="Arial Narrow"/>
      <family val="2"/>
    </font>
    <font>
      <b/>
      <sz val="10"/>
      <name val="Arial Narrow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/>
      <sz val="10"/>
      <color indexed="10"/>
      <name val="Arial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8" tint="-0.499984740745262"/>
      <name val="Calibri"/>
      <family val="2"/>
      <scheme val="minor"/>
    </font>
    <font>
      <b/>
      <u/>
      <sz val="14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name val="Arial"/>
      <family val="2"/>
    </font>
    <font>
      <b/>
      <u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41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0" fillId="0" borderId="0" xfId="0" applyAlignment="1">
      <alignment shrinkToFit="1"/>
    </xf>
    <xf numFmtId="0" fontId="8" fillId="0" borderId="0" xfId="0" applyFont="1" applyBorder="1"/>
    <xf numFmtId="0" fontId="10" fillId="0" borderId="0" xfId="0" applyFont="1" applyAlignment="1">
      <alignment horizontal="left" indent="6"/>
    </xf>
    <xf numFmtId="0" fontId="8" fillId="0" borderId="0" xfId="0" applyFont="1" applyFill="1" applyBorder="1" applyAlignment="1">
      <alignment shrinkToFit="1"/>
    </xf>
    <xf numFmtId="0" fontId="8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 shrinkToFit="1"/>
    </xf>
    <xf numFmtId="0" fontId="8" fillId="0" borderId="0" xfId="0" applyFont="1" applyBorder="1" applyAlignment="1">
      <alignment horizontal="right" shrinkToFit="1"/>
    </xf>
    <xf numFmtId="0" fontId="8" fillId="0" borderId="0" xfId="0" applyFont="1" applyBorder="1" applyAlignment="1">
      <alignment horizontal="left" indent="1"/>
    </xf>
    <xf numFmtId="0" fontId="14" fillId="0" borderId="0" xfId="0" applyFont="1" applyAlignment="1">
      <alignment horizontal="left"/>
    </xf>
    <xf numFmtId="0" fontId="8" fillId="0" borderId="0" xfId="0" applyFont="1" applyBorder="1" applyAlignment="1" applyProtection="1">
      <alignment shrinkToFit="1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Alignment="1" applyProtection="1">
      <alignment horizontal="right" shrinkToFit="1"/>
      <protection locked="0"/>
    </xf>
    <xf numFmtId="0" fontId="0" fillId="0" borderId="0" xfId="0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8" fillId="0" borderId="0" xfId="0" applyFont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7" fillId="2" borderId="0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3" borderId="0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8" fillId="0" borderId="0" xfId="0" applyFont="1"/>
    <xf numFmtId="0" fontId="3" fillId="0" borderId="5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25" fillId="0" borderId="4" xfId="0" applyFont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0" fontId="30" fillId="0" borderId="0" xfId="0" applyFont="1"/>
    <xf numFmtId="1" fontId="29" fillId="0" borderId="0" xfId="0" applyNumberFormat="1" applyFont="1" applyAlignment="1">
      <alignment vertical="center"/>
    </xf>
    <xf numFmtId="1" fontId="26" fillId="0" borderId="2" xfId="0" applyNumberFormat="1" applyFont="1" applyBorder="1" applyAlignment="1">
      <alignment horizontal="center" wrapText="1"/>
    </xf>
    <xf numFmtId="1" fontId="26" fillId="0" borderId="4" xfId="0" applyNumberFormat="1" applyFont="1" applyBorder="1" applyAlignment="1" applyProtection="1">
      <alignment horizontal="center" vertical="center"/>
      <protection locked="0"/>
    </xf>
    <xf numFmtId="1" fontId="29" fillId="0" borderId="0" xfId="0" applyNumberFormat="1" applyFont="1" applyProtection="1">
      <protection locked="0"/>
    </xf>
    <xf numFmtId="1" fontId="29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15" fillId="0" borderId="0" xfId="0" applyFont="1" applyBorder="1" applyAlignment="1" applyProtection="1">
      <alignment shrinkToFit="1"/>
      <protection locked="0"/>
    </xf>
    <xf numFmtId="0" fontId="15" fillId="0" borderId="0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0" xfId="0" applyFont="1" applyBorder="1" applyAlignment="1" applyProtection="1">
      <alignment horizontal="left" shrinkToFit="1"/>
      <protection locked="0"/>
    </xf>
    <xf numFmtId="0" fontId="15" fillId="0" borderId="0" xfId="0" applyFont="1" applyFill="1" applyBorder="1" applyAlignment="1" applyProtection="1">
      <alignment shrinkToFit="1"/>
      <protection locked="0"/>
    </xf>
    <xf numFmtId="0" fontId="15" fillId="0" borderId="0" xfId="0" applyFont="1"/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 shrinkToFit="1"/>
    </xf>
    <xf numFmtId="0" fontId="0" fillId="0" borderId="0" xfId="0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15" fillId="0" borderId="0" xfId="0" applyFont="1" applyAlignment="1" applyProtection="1">
      <alignment shrinkToFit="1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15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4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shrinkToFit="1"/>
      <protection locked="0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2" fillId="0" borderId="0" xfId="0" applyFont="1" applyAlignment="1">
      <alignment horizontal="left" vertical="center" indent="1" shrinkToFit="1"/>
    </xf>
    <xf numFmtId="0" fontId="2" fillId="0" borderId="0" xfId="0" applyFont="1" applyBorder="1" applyAlignment="1">
      <alignment horizontal="left" vertical="center" indent="1" shrinkToFit="1"/>
    </xf>
    <xf numFmtId="0" fontId="32" fillId="0" borderId="0" xfId="0" applyFont="1" applyBorder="1" applyAlignment="1">
      <alignment horizontal="left" vertical="center" indent="1" shrinkToFit="1"/>
    </xf>
    <xf numFmtId="0" fontId="19" fillId="0" borderId="9" xfId="0" applyFont="1" applyBorder="1" applyAlignment="1">
      <alignment horizontal="center" shrinkToFit="1"/>
    </xf>
    <xf numFmtId="0" fontId="23" fillId="0" borderId="10" xfId="0" applyFont="1" applyBorder="1" applyAlignment="1">
      <alignment horizontal="center" vertical="center" shrinkToFit="1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0" fillId="0" borderId="11" xfId="0" applyBorder="1"/>
    <xf numFmtId="0" fontId="20" fillId="0" borderId="12" xfId="0" applyFont="1" applyBorder="1" applyAlignment="1" applyProtection="1">
      <alignment horizontal="center" shrinkToFit="1"/>
      <protection locked="0"/>
    </xf>
    <xf numFmtId="0" fontId="21" fillId="0" borderId="12" xfId="0" applyFont="1" applyBorder="1" applyAlignment="1">
      <alignment horizontal="center" shrinkToFit="1"/>
    </xf>
    <xf numFmtId="0" fontId="22" fillId="0" borderId="12" xfId="0" applyFont="1" applyBorder="1" applyAlignment="1" applyProtection="1">
      <alignment horizontal="center" shrinkToFit="1"/>
      <protection locked="0"/>
    </xf>
    <xf numFmtId="0" fontId="22" fillId="0" borderId="12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8" fillId="0" borderId="14" xfId="0" applyFont="1" applyBorder="1" applyAlignment="1">
      <alignment shrinkToFit="1"/>
    </xf>
    <xf numFmtId="0" fontId="8" fillId="0" borderId="14" xfId="0" applyFont="1" applyBorder="1" applyAlignment="1">
      <alignment horizontal="right" shrinkToFit="1"/>
    </xf>
    <xf numFmtId="0" fontId="16" fillId="0" borderId="14" xfId="0" applyFont="1" applyBorder="1" applyAlignment="1" applyProtection="1">
      <alignment horizontal="left" indent="1"/>
      <protection locked="0"/>
    </xf>
    <xf numFmtId="0" fontId="8" fillId="0" borderId="15" xfId="0" applyFont="1" applyBorder="1" applyAlignment="1">
      <alignment shrinkToFit="1"/>
    </xf>
    <xf numFmtId="0" fontId="8" fillId="0" borderId="16" xfId="0" applyFont="1" applyBorder="1" applyAlignment="1" applyProtection="1">
      <alignment horizontal="left" shrinkToFit="1"/>
      <protection locked="0"/>
    </xf>
    <xf numFmtId="0" fontId="4" fillId="0" borderId="17" xfId="0" applyFont="1" applyBorder="1" applyAlignment="1">
      <alignment horizontal="right" shrinkToFit="1"/>
    </xf>
    <xf numFmtId="0" fontId="13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left" shrinkToFit="1"/>
      <protection locked="0"/>
    </xf>
    <xf numFmtId="0" fontId="4" fillId="0" borderId="20" xfId="0" applyFont="1" applyBorder="1" applyAlignment="1">
      <alignment horizontal="right" shrinkToFit="1"/>
    </xf>
    <xf numFmtId="0" fontId="8" fillId="0" borderId="13" xfId="0" applyFont="1" applyFill="1" applyBorder="1" applyAlignment="1">
      <alignment shrinkToFit="1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23" xfId="0" applyFont="1" applyBorder="1" applyAlignment="1" applyProtection="1">
      <alignment shrinkToFit="1"/>
      <protection locked="0"/>
    </xf>
    <xf numFmtId="0" fontId="4" fillId="0" borderId="24" xfId="0" applyFont="1" applyBorder="1" applyAlignment="1">
      <alignment horizontal="right" shrinkToFit="1"/>
    </xf>
    <xf numFmtId="0" fontId="4" fillId="0" borderId="25" xfId="0" applyFont="1" applyBorder="1" applyAlignment="1">
      <alignment horizontal="right" shrinkToFit="1"/>
    </xf>
    <xf numFmtId="0" fontId="4" fillId="0" borderId="26" xfId="0" applyFont="1" applyBorder="1" applyAlignment="1">
      <alignment horizontal="right" shrinkToFit="1"/>
    </xf>
    <xf numFmtId="0" fontId="4" fillId="0" borderId="27" xfId="0" applyFont="1" applyBorder="1" applyAlignment="1">
      <alignment horizontal="right" shrinkToFi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0" xfId="0" applyBorder="1"/>
    <xf numFmtId="0" fontId="3" fillId="0" borderId="31" xfId="0" applyFont="1" applyBorder="1" applyAlignment="1">
      <alignment horizontal="center"/>
    </xf>
    <xf numFmtId="0" fontId="0" fillId="0" borderId="32" xfId="0" applyBorder="1"/>
    <xf numFmtId="0" fontId="4" fillId="0" borderId="3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3" fillId="0" borderId="29" xfId="0" applyFont="1" applyBorder="1" applyAlignment="1"/>
    <xf numFmtId="0" fontId="36" fillId="0" borderId="0" xfId="0" applyFont="1" applyAlignment="1"/>
    <xf numFmtId="0" fontId="36" fillId="0" borderId="29" xfId="0" applyFont="1" applyBorder="1" applyAlignment="1"/>
    <xf numFmtId="0" fontId="1" fillId="0" borderId="33" xfId="0" applyFont="1" applyBorder="1" applyAlignment="1">
      <alignment horizontal="left" vertical="center" indent="1"/>
    </xf>
    <xf numFmtId="0" fontId="1" fillId="0" borderId="33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 indent="1" shrinkToFit="1"/>
    </xf>
    <xf numFmtId="0" fontId="40" fillId="0" borderId="0" xfId="0" applyFont="1" applyBorder="1" applyAlignment="1">
      <alignment horizontal="left" vertical="center" indent="1" shrinkToFit="1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 indent="1"/>
    </xf>
    <xf numFmtId="0" fontId="38" fillId="0" borderId="0" xfId="0" applyFont="1" applyBorder="1" applyAlignment="1">
      <alignment horizontal="left" vertical="center" indent="1" shrinkToFit="1"/>
    </xf>
    <xf numFmtId="0" fontId="3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1" fillId="0" borderId="0" xfId="0" applyFont="1" applyAlignment="1">
      <alignment horizontal="left" vertical="center" indent="1" shrinkToFit="1"/>
    </xf>
    <xf numFmtId="0" fontId="42" fillId="0" borderId="0" xfId="0" applyFont="1" applyBorder="1" applyAlignment="1">
      <alignment horizontal="left" vertical="center" indent="1" shrinkToFit="1"/>
    </xf>
    <xf numFmtId="0" fontId="43" fillId="0" borderId="0" xfId="0" applyFont="1" applyBorder="1" applyAlignment="1">
      <alignment horizontal="right"/>
    </xf>
    <xf numFmtId="0" fontId="43" fillId="0" borderId="0" xfId="0" applyFont="1" applyBorder="1" applyAlignment="1">
      <alignment horizontal="left" indent="1"/>
    </xf>
    <xf numFmtId="0" fontId="27" fillId="0" borderId="0" xfId="0" applyFont="1" applyBorder="1" applyAlignment="1">
      <alignment horizontal="left" vertical="center" indent="1" shrinkToFit="1"/>
    </xf>
    <xf numFmtId="0" fontId="27" fillId="0" borderId="0" xfId="0" applyFont="1" applyBorder="1" applyAlignment="1">
      <alignment horizontal="center" vertical="center"/>
    </xf>
    <xf numFmtId="16" fontId="8" fillId="0" borderId="0" xfId="0" applyNumberFormat="1" applyFont="1" applyBorder="1" applyAlignment="1" applyProtection="1">
      <alignment shrinkToFit="1"/>
      <protection locked="0"/>
    </xf>
    <xf numFmtId="0" fontId="48" fillId="0" borderId="0" xfId="0" applyFont="1" applyAlignment="1">
      <alignment horizontal="left" vertical="center" indent="1" shrinkToFit="1"/>
    </xf>
    <xf numFmtId="0" fontId="49" fillId="0" borderId="0" xfId="0" applyFont="1" applyBorder="1" applyAlignment="1">
      <alignment horizontal="left" vertical="center" indent="1" shrinkToFit="1"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left" indent="1"/>
    </xf>
    <xf numFmtId="0" fontId="51" fillId="0" borderId="0" xfId="0" applyFont="1" applyBorder="1" applyAlignment="1">
      <alignment horizontal="left" vertical="center" indent="1" shrinkToFit="1"/>
    </xf>
    <xf numFmtId="0" fontId="51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6" fillId="0" borderId="0" xfId="0" applyFont="1" applyBorder="1" applyAlignment="1"/>
    <xf numFmtId="0" fontId="0" fillId="0" borderId="12" xfId="0" applyBorder="1"/>
    <xf numFmtId="0" fontId="8" fillId="0" borderId="12" xfId="0" applyFont="1" applyBorder="1"/>
    <xf numFmtId="0" fontId="17" fillId="0" borderId="0" xfId="0" applyFont="1" applyAlignment="1" applyProtection="1">
      <alignment horizontal="center" shrinkToFit="1"/>
      <protection locked="0"/>
    </xf>
    <xf numFmtId="0" fontId="35" fillId="0" borderId="34" xfId="0" applyFont="1" applyBorder="1"/>
    <xf numFmtId="0" fontId="35" fillId="0" borderId="35" xfId="0" applyFont="1" applyBorder="1" applyAlignment="1">
      <alignment horizontal="center"/>
    </xf>
    <xf numFmtId="0" fontId="45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/>
    <xf numFmtId="0" fontId="35" fillId="0" borderId="38" xfId="0" applyFont="1" applyBorder="1"/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/>
    <xf numFmtId="0" fontId="35" fillId="0" borderId="42" xfId="0" applyFont="1" applyBorder="1"/>
    <xf numFmtId="0" fontId="35" fillId="0" borderId="43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5" fillId="0" borderId="0" xfId="0" applyFont="1"/>
    <xf numFmtId="0" fontId="35" fillId="0" borderId="0" xfId="0" applyFont="1" applyAlignment="1">
      <alignment horizontal="center"/>
    </xf>
    <xf numFmtId="0" fontId="16" fillId="0" borderId="15" xfId="0" applyFont="1" applyBorder="1" applyAlignment="1" applyProtection="1">
      <alignment horizontal="left" indent="1"/>
      <protection locked="0"/>
    </xf>
    <xf numFmtId="0" fontId="16" fillId="0" borderId="44" xfId="0" applyFont="1" applyBorder="1" applyAlignment="1" applyProtection="1">
      <alignment horizontal="left" indent="1"/>
      <protection locked="0"/>
    </xf>
    <xf numFmtId="0" fontId="0" fillId="0" borderId="52" xfId="0" applyBorder="1"/>
    <xf numFmtId="0" fontId="55" fillId="0" borderId="0" xfId="0" applyFont="1"/>
    <xf numFmtId="0" fontId="54" fillId="0" borderId="0" xfId="0" applyFont="1"/>
    <xf numFmtId="0" fontId="0" fillId="0" borderId="56" xfId="0" applyBorder="1"/>
    <xf numFmtId="0" fontId="0" fillId="0" borderId="57" xfId="0" applyBorder="1"/>
    <xf numFmtId="0" fontId="59" fillId="0" borderId="0" xfId="0" applyFont="1" applyAlignment="1">
      <alignment horizontal="left" vertical="center"/>
    </xf>
    <xf numFmtId="0" fontId="54" fillId="0" borderId="0" xfId="0" applyFont="1" applyAlignment="1">
      <alignment vertical="center"/>
    </xf>
    <xf numFmtId="0" fontId="60" fillId="0" borderId="76" xfId="0" applyFont="1" applyBorder="1" applyAlignment="1">
      <alignment vertical="center"/>
    </xf>
    <xf numFmtId="0" fontId="60" fillId="0" borderId="76" xfId="0" applyFont="1" applyBorder="1"/>
    <xf numFmtId="0" fontId="60" fillId="0" borderId="78" xfId="0" applyFont="1" applyBorder="1"/>
    <xf numFmtId="0" fontId="60" fillId="0" borderId="0" xfId="0" applyFont="1" applyAlignment="1">
      <alignment vertical="center"/>
    </xf>
    <xf numFmtId="0" fontId="60" fillId="0" borderId="0" xfId="0" applyFont="1"/>
    <xf numFmtId="0" fontId="60" fillId="0" borderId="29" xfId="0" applyFont="1" applyBorder="1"/>
    <xf numFmtId="0" fontId="60" fillId="0" borderId="28" xfId="0" applyFont="1" applyBorder="1" applyAlignment="1">
      <alignment vertical="center"/>
    </xf>
    <xf numFmtId="0" fontId="60" fillId="0" borderId="0" xfId="0" applyFont="1" applyAlignment="1">
      <alignment vertical="center" shrinkToFit="1"/>
    </xf>
    <xf numFmtId="0" fontId="60" fillId="0" borderId="0" xfId="0" applyFont="1" applyAlignment="1">
      <alignment shrinkToFit="1"/>
    </xf>
    <xf numFmtId="0" fontId="60" fillId="0" borderId="28" xfId="0" applyFont="1" applyBorder="1"/>
    <xf numFmtId="0" fontId="0" fillId="0" borderId="80" xfId="0" applyBorder="1"/>
    <xf numFmtId="0" fontId="0" fillId="0" borderId="81" xfId="0" applyBorder="1"/>
    <xf numFmtId="0" fontId="0" fillId="0" borderId="82" xfId="0" applyBorder="1"/>
    <xf numFmtId="0" fontId="0" fillId="0" borderId="49" xfId="0" applyBorder="1"/>
    <xf numFmtId="0" fontId="0" fillId="0" borderId="76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50" xfId="0" applyBorder="1"/>
    <xf numFmtId="0" fontId="0" fillId="0" borderId="31" xfId="0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70" xfId="0" applyFill="1" applyBorder="1"/>
    <xf numFmtId="0" fontId="0" fillId="5" borderId="0" xfId="0" applyFill="1"/>
    <xf numFmtId="0" fontId="0" fillId="5" borderId="79" xfId="0" applyFill="1" applyBorder="1"/>
    <xf numFmtId="0" fontId="0" fillId="5" borderId="0" xfId="0" applyFill="1" applyAlignment="1">
      <alignment horizontal="left"/>
    </xf>
    <xf numFmtId="0" fontId="62" fillId="0" borderId="49" xfId="0" applyFont="1" applyBorder="1"/>
    <xf numFmtId="0" fontId="61" fillId="5" borderId="0" xfId="0" applyFont="1" applyFill="1" applyAlignment="1">
      <alignment vertical="center"/>
    </xf>
    <xf numFmtId="12" fontId="0" fillId="0" borderId="49" xfId="0" applyNumberFormat="1" applyBorder="1"/>
    <xf numFmtId="0" fontId="0" fillId="6" borderId="46" xfId="0" applyFill="1" applyBorder="1"/>
    <xf numFmtId="0" fontId="0" fillId="5" borderId="70" xfId="0" applyFill="1" applyBorder="1" applyAlignment="1"/>
    <xf numFmtId="0" fontId="0" fillId="5" borderId="7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5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shrinkToFit="1"/>
      <protection locked="0"/>
    </xf>
    <xf numFmtId="0" fontId="15" fillId="0" borderId="0" xfId="0" applyFont="1" applyBorder="1" applyAlignment="1" applyProtection="1">
      <alignment horizontal="center" shrinkToFit="1"/>
      <protection locked="0"/>
    </xf>
    <xf numFmtId="0" fontId="15" fillId="0" borderId="0" xfId="0" applyFont="1" applyFill="1" applyBorder="1" applyAlignment="1" applyProtection="1">
      <alignment horizontal="center" shrinkToFit="1"/>
      <protection locked="0"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 shrinkToFit="1"/>
    </xf>
    <xf numFmtId="0" fontId="60" fillId="0" borderId="0" xfId="0" applyFont="1" applyBorder="1" applyAlignment="1">
      <alignment shrinkToFit="1"/>
    </xf>
    <xf numFmtId="0" fontId="60" fillId="0" borderId="0" xfId="0" applyFont="1" applyBorder="1"/>
    <xf numFmtId="0" fontId="60" fillId="0" borderId="49" xfId="0" applyFont="1" applyBorder="1"/>
    <xf numFmtId="15" fontId="16" fillId="0" borderId="0" xfId="0" applyNumberFormat="1" applyFont="1" applyAlignment="1" applyProtection="1">
      <alignment horizontal="left"/>
      <protection locked="0"/>
    </xf>
    <xf numFmtId="0" fontId="0" fillId="0" borderId="52" xfId="0" applyBorder="1"/>
    <xf numFmtId="0" fontId="60" fillId="5" borderId="0" xfId="0" applyFont="1" applyFill="1" applyAlignment="1">
      <alignment vertical="center"/>
    </xf>
    <xf numFmtId="0" fontId="60" fillId="0" borderId="80" xfId="0" applyFont="1" applyBorder="1" applyAlignment="1"/>
    <xf numFmtId="0" fontId="60" fillId="0" borderId="81" xfId="0" applyFont="1" applyBorder="1" applyAlignment="1"/>
    <xf numFmtId="0" fontId="60" fillId="0" borderId="82" xfId="0" applyFont="1" applyBorder="1" applyAlignment="1"/>
    <xf numFmtId="0" fontId="7" fillId="0" borderId="6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6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 applyProtection="1">
      <alignment horizontal="left" indent="6"/>
      <protection locked="0"/>
    </xf>
    <xf numFmtId="0" fontId="14" fillId="0" borderId="0" xfId="0" applyFont="1" applyAlignment="1">
      <alignment horizontal="left"/>
    </xf>
    <xf numFmtId="0" fontId="16" fillId="0" borderId="0" xfId="0" applyFont="1" applyBorder="1" applyAlignment="1" applyProtection="1">
      <alignment horizontal="center" shrinkToFit="1"/>
      <protection locked="0"/>
    </xf>
    <xf numFmtId="0" fontId="1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2" xfId="0" applyFont="1" applyBorder="1" applyAlignment="1">
      <alignment horizontal="left" vertical="center" shrinkToFit="1"/>
    </xf>
    <xf numFmtId="0" fontId="2" fillId="0" borderId="53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39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wrapText="1"/>
    </xf>
    <xf numFmtId="0" fontId="2" fillId="0" borderId="49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0" fillId="0" borderId="39" xfId="0" applyBorder="1" applyAlignment="1">
      <alignment horizontal="center" vertical="center"/>
    </xf>
    <xf numFmtId="0" fontId="2" fillId="0" borderId="48" xfId="0" applyFont="1" applyBorder="1" applyAlignment="1">
      <alignment horizontal="left" vertical="center" indent="1" shrinkToFit="1"/>
    </xf>
    <xf numFmtId="0" fontId="2" fillId="0" borderId="49" xfId="0" applyFont="1" applyBorder="1" applyAlignment="1">
      <alignment horizontal="left" vertical="center" indent="1" shrinkToFit="1"/>
    </xf>
    <xf numFmtId="0" fontId="31" fillId="0" borderId="45" xfId="0" applyFont="1" applyBorder="1" applyAlignment="1">
      <alignment horizontal="center" vertical="top"/>
    </xf>
    <xf numFmtId="0" fontId="31" fillId="0" borderId="46" xfId="0" applyFont="1" applyBorder="1" applyAlignment="1">
      <alignment horizontal="center" vertical="top"/>
    </xf>
    <xf numFmtId="0" fontId="31" fillId="0" borderId="47" xfId="0" applyFont="1" applyBorder="1" applyAlignment="1">
      <alignment horizontal="center" vertical="top"/>
    </xf>
    <xf numFmtId="0" fontId="31" fillId="0" borderId="48" xfId="0" applyFont="1" applyBorder="1" applyAlignment="1">
      <alignment horizontal="center" vertical="top"/>
    </xf>
    <xf numFmtId="0" fontId="31" fillId="0" borderId="49" xfId="0" applyFont="1" applyBorder="1" applyAlignment="1">
      <alignment horizontal="center" vertical="top"/>
    </xf>
    <xf numFmtId="0" fontId="31" fillId="0" borderId="50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49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/>
    <xf numFmtId="0" fontId="0" fillId="0" borderId="53" xfId="0" applyBorder="1" applyAlignment="1">
      <alignment horizontal="left" vertical="center"/>
    </xf>
    <xf numFmtId="0" fontId="45" fillId="0" borderId="34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/>
    </xf>
    <xf numFmtId="0" fontId="54" fillId="0" borderId="0" xfId="0" applyFont="1" applyAlignment="1">
      <alignment horizontal="left" vertical="center"/>
    </xf>
    <xf numFmtId="0" fontId="55" fillId="0" borderId="49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164" fontId="55" fillId="0" borderId="49" xfId="0" applyNumberFormat="1" applyFont="1" applyBorder="1" applyAlignment="1">
      <alignment horizontal="center"/>
    </xf>
    <xf numFmtId="0" fontId="57" fillId="0" borderId="55" xfId="0" applyFont="1" applyBorder="1" applyAlignment="1">
      <alignment horizontal="left" vertical="center"/>
    </xf>
    <xf numFmtId="0" fontId="57" fillId="0" borderId="56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58" fillId="0" borderId="56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9" fillId="0" borderId="49" xfId="0" applyFont="1" applyBorder="1" applyAlignment="1">
      <alignment horizontal="left" vertical="center"/>
    </xf>
    <xf numFmtId="0" fontId="54" fillId="0" borderId="83" xfId="0" applyFont="1" applyBorder="1" applyAlignment="1">
      <alignment horizontal="center" vertical="center"/>
    </xf>
    <xf numFmtId="0" fontId="60" fillId="0" borderId="49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49" xfId="0" applyFont="1" applyBorder="1" applyAlignment="1">
      <alignment horizontal="left" vertical="center" shrinkToFit="1"/>
    </xf>
    <xf numFmtId="0" fontId="60" fillId="0" borderId="45" xfId="0" applyFont="1" applyBorder="1" applyAlignment="1">
      <alignment horizontal="center"/>
    </xf>
    <xf numFmtId="0" fontId="60" fillId="0" borderId="46" xfId="0" applyFont="1" applyBorder="1" applyAlignment="1">
      <alignment horizontal="center"/>
    </xf>
    <xf numFmtId="0" fontId="60" fillId="0" borderId="47" xfId="0" applyFont="1" applyBorder="1" applyAlignment="1">
      <alignment horizontal="center"/>
    </xf>
    <xf numFmtId="0" fontId="60" fillId="0" borderId="70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79" xfId="0" applyFont="1" applyBorder="1" applyAlignment="1">
      <alignment horizontal="center"/>
    </xf>
    <xf numFmtId="0" fontId="60" fillId="0" borderId="48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0" fillId="0" borderId="50" xfId="0" applyFont="1" applyBorder="1" applyAlignment="1">
      <alignment horizontal="center"/>
    </xf>
    <xf numFmtId="0" fontId="60" fillId="0" borderId="75" xfId="0" applyFont="1" applyBorder="1" applyAlignment="1">
      <alignment horizontal="left" vertical="center"/>
    </xf>
    <xf numFmtId="0" fontId="60" fillId="0" borderId="76" xfId="0" applyFont="1" applyBorder="1" applyAlignment="1">
      <alignment horizontal="left" vertical="center"/>
    </xf>
    <xf numFmtId="0" fontId="60" fillId="0" borderId="77" xfId="0" applyFont="1" applyBorder="1" applyAlignment="1">
      <alignment horizontal="left" vertical="center" shrinkToFit="1"/>
    </xf>
    <xf numFmtId="0" fontId="60" fillId="0" borderId="77" xfId="0" applyFont="1" applyBorder="1" applyAlignment="1">
      <alignment horizontal="center" vertical="center"/>
    </xf>
    <xf numFmtId="0" fontId="60" fillId="0" borderId="28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54" fillId="0" borderId="28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0" fillId="5" borderId="70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48" xfId="0" applyFill="1" applyBorder="1" applyAlignment="1">
      <alignment horizontal="left"/>
    </xf>
    <xf numFmtId="0" fontId="0" fillId="5" borderId="49" xfId="0" applyFill="1" applyBorder="1" applyAlignment="1">
      <alignment horizontal="left"/>
    </xf>
    <xf numFmtId="0" fontId="60" fillId="5" borderId="49" xfId="0" applyFont="1" applyFill="1" applyBorder="1" applyAlignment="1">
      <alignment horizontal="left" vertical="center"/>
    </xf>
    <xf numFmtId="0" fontId="0" fillId="5" borderId="0" xfId="0" applyFill="1" applyAlignment="1">
      <alignment horizontal="left"/>
    </xf>
    <xf numFmtId="0" fontId="28" fillId="0" borderId="0" xfId="0" applyFont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4" fillId="0" borderId="36" xfId="0" applyFont="1" applyBorder="1" applyAlignment="1">
      <alignment horizontal="left" vertical="center" indent="1"/>
    </xf>
    <xf numFmtId="0" fontId="34" fillId="0" borderId="53" xfId="0" applyFont="1" applyBorder="1" applyAlignment="1">
      <alignment horizontal="left" vertical="center" indent="1"/>
    </xf>
    <xf numFmtId="0" fontId="1" fillId="0" borderId="51" xfId="0" applyFont="1" applyBorder="1" applyAlignment="1">
      <alignment horizontal="left" vertical="center" indent="1" shrinkToFit="1"/>
    </xf>
    <xf numFmtId="0" fontId="1" fillId="0" borderId="52" xfId="0" applyFont="1" applyBorder="1" applyAlignment="1">
      <alignment horizontal="left" vertical="center" indent="1" shrinkToFit="1"/>
    </xf>
    <xf numFmtId="0" fontId="1" fillId="0" borderId="53" xfId="0" applyFont="1" applyBorder="1" applyAlignment="1">
      <alignment horizontal="left" vertical="center" indent="1" shrinkToFit="1"/>
    </xf>
    <xf numFmtId="0" fontId="2" fillId="0" borderId="0" xfId="0" applyFont="1" applyBorder="1" applyAlignment="1">
      <alignment horizontal="left"/>
    </xf>
    <xf numFmtId="0" fontId="37" fillId="0" borderId="60" xfId="0" applyFont="1" applyBorder="1" applyAlignment="1">
      <alignment horizontal="left" vertical="center" indent="1"/>
    </xf>
    <xf numFmtId="0" fontId="37" fillId="0" borderId="58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0" fillId="0" borderId="0" xfId="0" applyAlignment="1">
      <alignment horizontal="left" indent="1"/>
    </xf>
    <xf numFmtId="0" fontId="0" fillId="0" borderId="6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0" fillId="0" borderId="64" xfId="0" applyBorder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1" fillId="0" borderId="7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73" xfId="0" applyFont="1" applyBorder="1" applyAlignment="1">
      <alignment horizontal="left" vertical="center" indent="1" shrinkToFit="1"/>
    </xf>
    <xf numFmtId="0" fontId="1" fillId="0" borderId="33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wrapText="1"/>
    </xf>
    <xf numFmtId="0" fontId="3" fillId="0" borderId="73" xfId="0" applyFont="1" applyBorder="1" applyAlignment="1">
      <alignment horizontal="center" wrapText="1"/>
    </xf>
    <xf numFmtId="165" fontId="1" fillId="0" borderId="33" xfId="0" applyNumberFormat="1" applyFont="1" applyBorder="1" applyAlignment="1">
      <alignment horizontal="left" vertical="center" indent="1"/>
    </xf>
    <xf numFmtId="0" fontId="2" fillId="0" borderId="73" xfId="0" applyFont="1" applyBorder="1" applyAlignment="1">
      <alignment horizontal="right" vertical="center"/>
    </xf>
    <xf numFmtId="0" fontId="0" fillId="0" borderId="36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center" indent="1"/>
    </xf>
    <xf numFmtId="0" fontId="37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6" fillId="0" borderId="0" xfId="0" applyFont="1" applyAlignment="1">
      <alignment horizontal="left"/>
    </xf>
    <xf numFmtId="0" fontId="34" fillId="0" borderId="40" xfId="0" applyFont="1" applyBorder="1" applyAlignment="1">
      <alignment horizontal="left" vertical="center" indent="1"/>
    </xf>
    <xf numFmtId="0" fontId="34" fillId="0" borderId="66" xfId="0" applyFont="1" applyBorder="1" applyAlignment="1">
      <alignment horizontal="left" vertical="center" indent="1"/>
    </xf>
    <xf numFmtId="0" fontId="1" fillId="0" borderId="67" xfId="0" applyFont="1" applyBorder="1" applyAlignment="1">
      <alignment horizontal="left" vertical="center" indent="1" shrinkToFit="1"/>
    </xf>
    <xf numFmtId="0" fontId="1" fillId="0" borderId="68" xfId="0" applyFont="1" applyBorder="1" applyAlignment="1">
      <alignment horizontal="left" vertical="center" indent="1" shrinkToFit="1"/>
    </xf>
    <xf numFmtId="0" fontId="1" fillId="0" borderId="66" xfId="0" applyFont="1" applyBorder="1" applyAlignment="1">
      <alignment horizontal="left" vertical="center" indent="1" shrinkToFi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37" fillId="0" borderId="62" xfId="0" applyFont="1" applyBorder="1" applyAlignment="1">
      <alignment horizontal="left" vertical="center" indent="1"/>
    </xf>
    <xf numFmtId="0" fontId="37" fillId="0" borderId="63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34" fillId="0" borderId="72" xfId="0" applyFont="1" applyBorder="1" applyAlignment="1">
      <alignment horizontal="left" vertical="center" indent="1"/>
    </xf>
    <xf numFmtId="0" fontId="34" fillId="0" borderId="50" xfId="0" applyFont="1" applyBorder="1" applyAlignment="1">
      <alignment horizontal="left" vertical="center" indent="1"/>
    </xf>
    <xf numFmtId="0" fontId="1" fillId="0" borderId="48" xfId="0" applyFont="1" applyBorder="1" applyAlignment="1">
      <alignment horizontal="left" vertical="center" indent="1" shrinkToFit="1"/>
    </xf>
    <xf numFmtId="0" fontId="1" fillId="0" borderId="49" xfId="0" applyFont="1" applyBorder="1" applyAlignment="1">
      <alignment horizontal="left" vertical="center" indent="1" shrinkToFit="1"/>
    </xf>
    <xf numFmtId="0" fontId="1" fillId="0" borderId="50" xfId="0" applyFont="1" applyBorder="1" applyAlignment="1">
      <alignment horizontal="left" vertical="center" indent="1" shrinkToFi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left" vertical="center" indent="1"/>
    </xf>
  </cellXfs>
  <cellStyles count="1">
    <cellStyle name="Normal" xfId="0" builtinId="0"/>
  </cellStyles>
  <dxfs count="50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Arial"/>
        <scheme val="none"/>
      </font>
      <alignment horizontal="general" vertical="bottom" textRotation="0" wrapText="0" indent="0" justifyLastLine="0" shrinkToFit="1" readingOrder="0"/>
      <protection locked="0" hidden="0"/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3017" name="Rectangle 42">
          <a:extLst>
            <a:ext uri="{FF2B5EF4-FFF2-40B4-BE49-F238E27FC236}">
              <a16:creationId xmlns:a16="http://schemas.microsoft.com/office/drawing/2014/main" id="{00000000-0008-0000-0100-0000C90B0000}"/>
            </a:ext>
          </a:extLst>
        </xdr:cNvPr>
        <xdr:cNvSpPr>
          <a:spLocks noChangeArrowheads="1"/>
        </xdr:cNvSpPr>
      </xdr:nvSpPr>
      <xdr:spPr bwMode="auto">
        <a:xfrm>
          <a:off x="0" y="10620375"/>
          <a:ext cx="929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61645" dir="2700000" algn="ctr" rotWithShape="0">
            <a:srgbClr val="C0C0C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55</xdr:row>
      <xdr:rowOff>0</xdr:rowOff>
    </xdr:from>
    <xdr:to>
      <xdr:col>5</xdr:col>
      <xdr:colOff>0</xdr:colOff>
      <xdr:row>61</xdr:row>
      <xdr:rowOff>0</xdr:rowOff>
    </xdr:to>
    <xdr:sp macro="" textlink="">
      <xdr:nvSpPr>
        <xdr:cNvPr id="3018" name="Rectangle 43">
          <a:extLst>
            <a:ext uri="{FF2B5EF4-FFF2-40B4-BE49-F238E27FC236}">
              <a16:creationId xmlns:a16="http://schemas.microsoft.com/office/drawing/2014/main" id="{00000000-0008-0000-0100-0000CA0B0000}"/>
            </a:ext>
          </a:extLst>
        </xdr:cNvPr>
        <xdr:cNvSpPr>
          <a:spLocks noChangeArrowheads="1"/>
        </xdr:cNvSpPr>
      </xdr:nvSpPr>
      <xdr:spPr bwMode="auto">
        <a:xfrm>
          <a:off x="0" y="10620375"/>
          <a:ext cx="929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61645" dir="2700000" algn="ctr" rotWithShape="0">
            <a:srgbClr val="C0C0C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62</xdr:row>
      <xdr:rowOff>0</xdr:rowOff>
    </xdr:from>
    <xdr:to>
      <xdr:col>5</xdr:col>
      <xdr:colOff>0</xdr:colOff>
      <xdr:row>68</xdr:row>
      <xdr:rowOff>0</xdr:rowOff>
    </xdr:to>
    <xdr:sp macro="" textlink="">
      <xdr:nvSpPr>
        <xdr:cNvPr id="3019" name="Rectangle 44">
          <a:extLst>
            <a:ext uri="{FF2B5EF4-FFF2-40B4-BE49-F238E27FC236}">
              <a16:creationId xmlns:a16="http://schemas.microsoft.com/office/drawing/2014/main" id="{00000000-0008-0000-0100-0000CB0B0000}"/>
            </a:ext>
          </a:extLst>
        </xdr:cNvPr>
        <xdr:cNvSpPr>
          <a:spLocks noChangeArrowheads="1"/>
        </xdr:cNvSpPr>
      </xdr:nvSpPr>
      <xdr:spPr bwMode="auto">
        <a:xfrm>
          <a:off x="0" y="10620375"/>
          <a:ext cx="929640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61645" dir="2700000" algn="ctr" rotWithShape="0">
            <a:srgbClr val="C0C0C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123825</xdr:rowOff>
        </xdr:from>
        <xdr:to>
          <xdr:col>0</xdr:col>
          <xdr:colOff>123825</xdr:colOff>
          <xdr:row>2</xdr:row>
          <xdr:rowOff>161925</xdr:rowOff>
        </xdr:to>
        <xdr:sp macro="" textlink="">
          <xdr:nvSpPr>
            <xdr:cNvPr id="2083" name="BOWLERS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95250</xdr:colOff>
      <xdr:row>0</xdr:row>
      <xdr:rowOff>0</xdr:rowOff>
    </xdr:from>
    <xdr:to>
      <xdr:col>51</xdr:col>
      <xdr:colOff>142877</xdr:colOff>
      <xdr:row>2</xdr:row>
      <xdr:rowOff>135062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0" y="0"/>
          <a:ext cx="895352" cy="725612"/>
        </a:xfrm>
        <a:prstGeom prst="rect">
          <a:avLst/>
        </a:prstGeom>
      </xdr:spPr>
    </xdr:pic>
    <xdr:clientData/>
  </xdr:twoCellAnchor>
  <xdr:oneCellAnchor>
    <xdr:from>
      <xdr:col>46</xdr:col>
      <xdr:colOff>95250</xdr:colOff>
      <xdr:row>40</xdr:row>
      <xdr:rowOff>57150</xdr:rowOff>
    </xdr:from>
    <xdr:ext cx="895352" cy="69703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0" y="7696200"/>
          <a:ext cx="895352" cy="697037"/>
        </a:xfrm>
        <a:prstGeom prst="rect">
          <a:avLst/>
        </a:prstGeom>
      </xdr:spPr>
    </xdr:pic>
    <xdr:clientData/>
  </xdr:oneCellAnchor>
  <xdr:oneCellAnchor>
    <xdr:from>
      <xdr:col>46</xdr:col>
      <xdr:colOff>95250</xdr:colOff>
      <xdr:row>80</xdr:row>
      <xdr:rowOff>38100</xdr:rowOff>
    </xdr:from>
    <xdr:ext cx="895352" cy="716087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0" y="12439650"/>
          <a:ext cx="895352" cy="716087"/>
        </a:xfrm>
        <a:prstGeom prst="rect">
          <a:avLst/>
        </a:prstGeom>
      </xdr:spPr>
    </xdr:pic>
    <xdr:clientData/>
  </xdr:oneCellAnchor>
  <xdr:oneCellAnchor>
    <xdr:from>
      <xdr:col>46</xdr:col>
      <xdr:colOff>95250</xdr:colOff>
      <xdr:row>120</xdr:row>
      <xdr:rowOff>19050</xdr:rowOff>
    </xdr:from>
    <xdr:ext cx="895352" cy="735137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0" y="18621375"/>
          <a:ext cx="895352" cy="735137"/>
        </a:xfrm>
        <a:prstGeom prst="rect">
          <a:avLst/>
        </a:prstGeom>
      </xdr:spPr>
    </xdr:pic>
    <xdr:clientData/>
  </xdr:oneCellAnchor>
  <xdr:oneCellAnchor>
    <xdr:from>
      <xdr:col>46</xdr:col>
      <xdr:colOff>95250</xdr:colOff>
      <xdr:row>160</xdr:row>
      <xdr:rowOff>47625</xdr:rowOff>
    </xdr:from>
    <xdr:ext cx="895352" cy="706562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0" y="24850725"/>
          <a:ext cx="895352" cy="706562"/>
        </a:xfrm>
        <a:prstGeom prst="rect">
          <a:avLst/>
        </a:prstGeom>
      </xdr:spPr>
    </xdr:pic>
    <xdr:clientData/>
  </xdr:oneCellAnchor>
  <xdr:oneCellAnchor>
    <xdr:from>
      <xdr:col>46</xdr:col>
      <xdr:colOff>95250</xdr:colOff>
      <xdr:row>200</xdr:row>
      <xdr:rowOff>38100</xdr:rowOff>
    </xdr:from>
    <xdr:ext cx="895352" cy="716087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0" y="38042850"/>
          <a:ext cx="895352" cy="71608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List1" displayName="List1" ref="A129:A460" insertRowShift="1" totalsRowShown="0" headerRowDxfId="41" dataDxfId="40">
  <autoFilter ref="A129:A460" xr:uid="{00000000-0009-0000-0100-000003000000}"/>
  <sortState ref="A130:A460">
    <sortCondition ref="A129:A460"/>
  </sortState>
  <tableColumns count="1">
    <tableColumn id="1" xr3:uid="{00000000-0010-0000-0000-000001000000}" name="1-Mar" dataDxfId="39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24C4F-EE8E-4BBD-A785-EAE681081DA4}">
  <dimension ref="B2:I18"/>
  <sheetViews>
    <sheetView showGridLines="0" showRowColHeaders="0" workbookViewId="0">
      <selection activeCell="M25" sqref="M25"/>
    </sheetView>
  </sheetViews>
  <sheetFormatPr defaultRowHeight="15" x14ac:dyDescent="0.2"/>
  <cols>
    <col min="1" max="8" width="9.140625" style="66"/>
    <col min="9" max="9" width="12.140625" style="66" customWidth="1"/>
    <col min="10" max="16384" width="9.140625" style="66"/>
  </cols>
  <sheetData>
    <row r="2" spans="2:9" ht="15.75" x14ac:dyDescent="0.25">
      <c r="B2" s="244" t="s">
        <v>461</v>
      </c>
      <c r="C2" s="244"/>
      <c r="D2" s="244"/>
      <c r="E2" s="244"/>
      <c r="F2" s="241"/>
    </row>
    <row r="3" spans="2:9" ht="15.75" x14ac:dyDescent="0.25">
      <c r="B3" s="242"/>
      <c r="C3" s="242"/>
    </row>
    <row r="4" spans="2:9" x14ac:dyDescent="0.2">
      <c r="B4" s="243" t="s">
        <v>462</v>
      </c>
      <c r="C4" s="243"/>
      <c r="D4" s="243"/>
      <c r="E4" s="243"/>
      <c r="F4" s="243"/>
      <c r="G4" s="243"/>
      <c r="H4" s="243"/>
      <c r="I4" s="243"/>
    </row>
    <row r="5" spans="2:9" x14ac:dyDescent="0.2">
      <c r="B5" s="66" t="s">
        <v>463</v>
      </c>
    </row>
    <row r="7" spans="2:9" x14ac:dyDescent="0.2">
      <c r="B7" s="243" t="s">
        <v>464</v>
      </c>
      <c r="C7" s="243"/>
      <c r="D7" s="243"/>
      <c r="E7" s="243"/>
      <c r="F7" s="243"/>
      <c r="G7" s="243"/>
      <c r="H7" s="243"/>
      <c r="I7" s="243"/>
    </row>
    <row r="8" spans="2:9" x14ac:dyDescent="0.2">
      <c r="B8" s="243" t="s">
        <v>465</v>
      </c>
      <c r="C8" s="243"/>
      <c r="D8" s="243"/>
      <c r="E8" s="243"/>
      <c r="F8" s="243"/>
      <c r="G8" s="243"/>
      <c r="H8" s="243"/>
      <c r="I8" s="243"/>
    </row>
    <row r="9" spans="2:9" x14ac:dyDescent="0.2">
      <c r="B9" s="243" t="s">
        <v>466</v>
      </c>
      <c r="C9" s="243"/>
      <c r="D9" s="243"/>
      <c r="E9" s="243"/>
    </row>
    <row r="11" spans="2:9" x14ac:dyDescent="0.2">
      <c r="B11" s="243" t="s">
        <v>467</v>
      </c>
      <c r="C11" s="243"/>
      <c r="D11" s="243"/>
      <c r="E11" s="243"/>
      <c r="F11" s="243"/>
      <c r="G11" s="243"/>
      <c r="H11" s="243"/>
      <c r="I11" s="243"/>
    </row>
    <row r="12" spans="2:9" x14ac:dyDescent="0.2">
      <c r="B12" s="243" t="s">
        <v>468</v>
      </c>
      <c r="C12" s="243"/>
      <c r="D12" s="243"/>
      <c r="E12" s="243"/>
      <c r="F12" s="243"/>
      <c r="G12" s="243"/>
      <c r="H12" s="243"/>
      <c r="I12" s="243"/>
    </row>
    <row r="14" spans="2:9" x14ac:dyDescent="0.2">
      <c r="B14" s="243" t="s">
        <v>469</v>
      </c>
      <c r="C14" s="243"/>
      <c r="D14" s="243"/>
      <c r="E14" s="243"/>
      <c r="F14" s="243"/>
      <c r="G14" s="243"/>
      <c r="H14" s="243"/>
      <c r="I14" s="243"/>
    </row>
    <row r="15" spans="2:9" x14ac:dyDescent="0.2">
      <c r="B15" s="243" t="s">
        <v>470</v>
      </c>
      <c r="C15" s="243"/>
      <c r="D15" s="243"/>
      <c r="E15" s="243"/>
      <c r="F15" s="243"/>
      <c r="G15" s="243"/>
      <c r="H15" s="243"/>
      <c r="I15" s="243"/>
    </row>
    <row r="17" spans="2:9" ht="15.75" x14ac:dyDescent="0.25">
      <c r="B17" s="245" t="s">
        <v>471</v>
      </c>
      <c r="C17" s="245"/>
      <c r="D17" s="245"/>
      <c r="E17" s="245"/>
      <c r="F17" s="245"/>
      <c r="G17" s="245"/>
      <c r="H17" s="245"/>
      <c r="I17" s="245"/>
    </row>
    <row r="18" spans="2:9" ht="15.75" x14ac:dyDescent="0.25">
      <c r="B18" s="245" t="s">
        <v>472</v>
      </c>
      <c r="C18" s="245"/>
      <c r="D18" s="245"/>
      <c r="E18" s="245"/>
      <c r="F18" s="245"/>
      <c r="G18" s="245"/>
      <c r="H18" s="245"/>
      <c r="I18" s="245"/>
    </row>
  </sheetData>
  <mergeCells count="11">
    <mergeCell ref="B12:I12"/>
    <mergeCell ref="B14:I14"/>
    <mergeCell ref="B15:I15"/>
    <mergeCell ref="B17:I17"/>
    <mergeCell ref="B18:I18"/>
    <mergeCell ref="B11:I11"/>
    <mergeCell ref="B2:E2"/>
    <mergeCell ref="B4:I4"/>
    <mergeCell ref="B7:I7"/>
    <mergeCell ref="B8:I8"/>
    <mergeCell ref="B9:E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1647C-91B6-4666-8462-C41B4B96B581}">
  <dimension ref="A1:D48"/>
  <sheetViews>
    <sheetView workbookViewId="0">
      <selection activeCell="D1" sqref="D1:D48"/>
    </sheetView>
  </sheetViews>
  <sheetFormatPr defaultRowHeight="12.75" x14ac:dyDescent="0.2"/>
  <sheetData>
    <row r="1" spans="1:4" x14ac:dyDescent="0.2">
      <c r="A1" t="s">
        <v>402</v>
      </c>
      <c r="C1">
        <v>100001</v>
      </c>
      <c r="D1">
        <v>1</v>
      </c>
    </row>
    <row r="2" spans="1:4" x14ac:dyDescent="0.2">
      <c r="A2" t="s">
        <v>403</v>
      </c>
      <c r="C2">
        <v>100002</v>
      </c>
      <c r="D2">
        <v>2</v>
      </c>
    </row>
    <row r="3" spans="1:4" x14ac:dyDescent="0.2">
      <c r="A3" t="s">
        <v>404</v>
      </c>
      <c r="C3">
        <v>100003</v>
      </c>
      <c r="D3">
        <v>3</v>
      </c>
    </row>
    <row r="4" spans="1:4" x14ac:dyDescent="0.2">
      <c r="A4" t="s">
        <v>401</v>
      </c>
      <c r="C4">
        <v>100004</v>
      </c>
      <c r="D4">
        <v>4</v>
      </c>
    </row>
    <row r="5" spans="1:4" x14ac:dyDescent="0.2">
      <c r="A5" t="s">
        <v>400</v>
      </c>
      <c r="C5">
        <v>100005</v>
      </c>
      <c r="D5">
        <v>5</v>
      </c>
    </row>
    <row r="6" spans="1:4" x14ac:dyDescent="0.2">
      <c r="A6" t="s">
        <v>405</v>
      </c>
      <c r="C6">
        <v>100006</v>
      </c>
      <c r="D6">
        <v>6</v>
      </c>
    </row>
    <row r="7" spans="1:4" x14ac:dyDescent="0.2">
      <c r="A7" t="s">
        <v>406</v>
      </c>
      <c r="C7">
        <v>100007</v>
      </c>
      <c r="D7">
        <v>7</v>
      </c>
    </row>
    <row r="8" spans="1:4" x14ac:dyDescent="0.2">
      <c r="A8" t="s">
        <v>407</v>
      </c>
      <c r="C8">
        <v>100008</v>
      </c>
      <c r="D8">
        <v>8</v>
      </c>
    </row>
    <row r="9" spans="1:4" x14ac:dyDescent="0.2">
      <c r="A9" t="s">
        <v>408</v>
      </c>
      <c r="C9">
        <v>100009</v>
      </c>
      <c r="D9">
        <v>9</v>
      </c>
    </row>
    <row r="10" spans="1:4" x14ac:dyDescent="0.2">
      <c r="A10" t="s">
        <v>409</v>
      </c>
      <c r="C10">
        <v>100010</v>
      </c>
      <c r="D10">
        <v>10</v>
      </c>
    </row>
    <row r="11" spans="1:4" x14ac:dyDescent="0.2">
      <c r="A11" t="s">
        <v>410</v>
      </c>
      <c r="C11">
        <v>100011</v>
      </c>
      <c r="D11">
        <v>11</v>
      </c>
    </row>
    <row r="12" spans="1:4" x14ac:dyDescent="0.2">
      <c r="A12" t="s">
        <v>411</v>
      </c>
      <c r="C12">
        <v>100012</v>
      </c>
      <c r="D12">
        <v>12</v>
      </c>
    </row>
    <row r="13" spans="1:4" x14ac:dyDescent="0.2">
      <c r="A13" t="s">
        <v>412</v>
      </c>
      <c r="C13">
        <v>100013</v>
      </c>
      <c r="D13">
        <v>13</v>
      </c>
    </row>
    <row r="14" spans="1:4" x14ac:dyDescent="0.2">
      <c r="A14" t="s">
        <v>447</v>
      </c>
      <c r="C14">
        <v>100014</v>
      </c>
      <c r="D14">
        <v>14</v>
      </c>
    </row>
    <row r="15" spans="1:4" x14ac:dyDescent="0.2">
      <c r="A15" t="s">
        <v>413</v>
      </c>
      <c r="C15">
        <v>100015</v>
      </c>
      <c r="D15">
        <v>15</v>
      </c>
    </row>
    <row r="16" spans="1:4" x14ac:dyDescent="0.2">
      <c r="A16" t="s">
        <v>414</v>
      </c>
      <c r="C16">
        <v>100016</v>
      </c>
      <c r="D16">
        <v>16</v>
      </c>
    </row>
    <row r="17" spans="1:4" x14ac:dyDescent="0.2">
      <c r="A17" t="s">
        <v>415</v>
      </c>
      <c r="C17">
        <v>100017</v>
      </c>
      <c r="D17">
        <v>17</v>
      </c>
    </row>
    <row r="18" spans="1:4" x14ac:dyDescent="0.2">
      <c r="A18" t="s">
        <v>416</v>
      </c>
      <c r="C18">
        <v>100018</v>
      </c>
      <c r="D18">
        <v>18</v>
      </c>
    </row>
    <row r="19" spans="1:4" x14ac:dyDescent="0.2">
      <c r="A19" t="s">
        <v>417</v>
      </c>
      <c r="C19">
        <v>100019</v>
      </c>
      <c r="D19">
        <v>19</v>
      </c>
    </row>
    <row r="20" spans="1:4" x14ac:dyDescent="0.2">
      <c r="A20" t="s">
        <v>418</v>
      </c>
      <c r="C20">
        <v>100020</v>
      </c>
      <c r="D20">
        <v>20</v>
      </c>
    </row>
    <row r="21" spans="1:4" x14ac:dyDescent="0.2">
      <c r="A21" t="s">
        <v>419</v>
      </c>
      <c r="C21">
        <v>100021</v>
      </c>
      <c r="D21">
        <v>21</v>
      </c>
    </row>
    <row r="22" spans="1:4" x14ac:dyDescent="0.2">
      <c r="A22" t="s">
        <v>420</v>
      </c>
      <c r="C22">
        <v>100022</v>
      </c>
      <c r="D22">
        <v>22</v>
      </c>
    </row>
    <row r="23" spans="1:4" x14ac:dyDescent="0.2">
      <c r="A23" t="s">
        <v>421</v>
      </c>
      <c r="C23">
        <v>100023</v>
      </c>
      <c r="D23">
        <v>23</v>
      </c>
    </row>
    <row r="24" spans="1:4" x14ac:dyDescent="0.2">
      <c r="A24" t="s">
        <v>422</v>
      </c>
      <c r="C24">
        <v>100024</v>
      </c>
      <c r="D24">
        <v>24</v>
      </c>
    </row>
    <row r="25" spans="1:4" x14ac:dyDescent="0.2">
      <c r="A25" t="s">
        <v>423</v>
      </c>
      <c r="C25">
        <v>100025</v>
      </c>
      <c r="D25">
        <v>25</v>
      </c>
    </row>
    <row r="26" spans="1:4" x14ac:dyDescent="0.2">
      <c r="A26" t="s">
        <v>424</v>
      </c>
      <c r="C26">
        <v>100026</v>
      </c>
      <c r="D26">
        <v>26</v>
      </c>
    </row>
    <row r="27" spans="1:4" x14ac:dyDescent="0.2">
      <c r="A27" t="s">
        <v>425</v>
      </c>
      <c r="C27">
        <v>100027</v>
      </c>
      <c r="D27">
        <v>27</v>
      </c>
    </row>
    <row r="28" spans="1:4" x14ac:dyDescent="0.2">
      <c r="A28" t="s">
        <v>426</v>
      </c>
      <c r="C28">
        <v>100028</v>
      </c>
      <c r="D28">
        <v>28</v>
      </c>
    </row>
    <row r="29" spans="1:4" x14ac:dyDescent="0.2">
      <c r="A29" t="s">
        <v>427</v>
      </c>
      <c r="C29">
        <v>100029</v>
      </c>
      <c r="D29">
        <v>29</v>
      </c>
    </row>
    <row r="30" spans="1:4" x14ac:dyDescent="0.2">
      <c r="A30" t="s">
        <v>428</v>
      </c>
      <c r="C30">
        <v>100030</v>
      </c>
      <c r="D30">
        <v>30</v>
      </c>
    </row>
    <row r="31" spans="1:4" x14ac:dyDescent="0.2">
      <c r="A31" t="s">
        <v>429</v>
      </c>
      <c r="C31">
        <v>100031</v>
      </c>
      <c r="D31">
        <v>31</v>
      </c>
    </row>
    <row r="32" spans="1:4" x14ac:dyDescent="0.2">
      <c r="A32" t="s">
        <v>430</v>
      </c>
      <c r="C32">
        <v>100032</v>
      </c>
      <c r="D32">
        <v>32</v>
      </c>
    </row>
    <row r="33" spans="1:4" x14ac:dyDescent="0.2">
      <c r="A33" t="s">
        <v>431</v>
      </c>
      <c r="C33">
        <v>100033</v>
      </c>
      <c r="D33">
        <v>33</v>
      </c>
    </row>
    <row r="34" spans="1:4" x14ac:dyDescent="0.2">
      <c r="A34" t="s">
        <v>432</v>
      </c>
      <c r="C34">
        <v>100034</v>
      </c>
      <c r="D34">
        <v>34</v>
      </c>
    </row>
    <row r="35" spans="1:4" x14ac:dyDescent="0.2">
      <c r="A35" t="s">
        <v>433</v>
      </c>
      <c r="C35">
        <v>100035</v>
      </c>
      <c r="D35">
        <v>35</v>
      </c>
    </row>
    <row r="36" spans="1:4" x14ac:dyDescent="0.2">
      <c r="A36" t="s">
        <v>434</v>
      </c>
      <c r="C36">
        <v>100036</v>
      </c>
      <c r="D36">
        <v>36</v>
      </c>
    </row>
    <row r="37" spans="1:4" x14ac:dyDescent="0.2">
      <c r="A37" t="s">
        <v>435</v>
      </c>
      <c r="C37">
        <v>100037</v>
      </c>
      <c r="D37">
        <v>37</v>
      </c>
    </row>
    <row r="38" spans="1:4" x14ac:dyDescent="0.2">
      <c r="A38" t="s">
        <v>436</v>
      </c>
      <c r="C38">
        <v>100038</v>
      </c>
      <c r="D38">
        <v>38</v>
      </c>
    </row>
    <row r="39" spans="1:4" x14ac:dyDescent="0.2">
      <c r="A39" t="s">
        <v>437</v>
      </c>
      <c r="C39">
        <v>100039</v>
      </c>
      <c r="D39">
        <v>39</v>
      </c>
    </row>
    <row r="40" spans="1:4" x14ac:dyDescent="0.2">
      <c r="A40" t="s">
        <v>438</v>
      </c>
      <c r="C40">
        <v>100040</v>
      </c>
      <c r="D40">
        <v>40</v>
      </c>
    </row>
    <row r="41" spans="1:4" x14ac:dyDescent="0.2">
      <c r="A41" t="s">
        <v>439</v>
      </c>
      <c r="C41">
        <v>100041</v>
      </c>
      <c r="D41">
        <v>41</v>
      </c>
    </row>
    <row r="42" spans="1:4" x14ac:dyDescent="0.2">
      <c r="A42" t="s">
        <v>440</v>
      </c>
      <c r="C42">
        <v>100042</v>
      </c>
      <c r="D42">
        <v>42</v>
      </c>
    </row>
    <row r="43" spans="1:4" x14ac:dyDescent="0.2">
      <c r="A43" t="s">
        <v>441</v>
      </c>
      <c r="C43">
        <v>100043</v>
      </c>
      <c r="D43">
        <v>43</v>
      </c>
    </row>
    <row r="44" spans="1:4" x14ac:dyDescent="0.2">
      <c r="A44" t="s">
        <v>442</v>
      </c>
      <c r="C44">
        <v>100044</v>
      </c>
      <c r="D44">
        <v>44</v>
      </c>
    </row>
    <row r="45" spans="1:4" x14ac:dyDescent="0.2">
      <c r="A45" t="s">
        <v>443</v>
      </c>
      <c r="C45">
        <v>100045</v>
      </c>
      <c r="D45">
        <v>45</v>
      </c>
    </row>
    <row r="46" spans="1:4" x14ac:dyDescent="0.2">
      <c r="A46" t="s">
        <v>444</v>
      </c>
      <c r="C46">
        <v>100046</v>
      </c>
      <c r="D46">
        <v>46</v>
      </c>
    </row>
    <row r="47" spans="1:4" x14ac:dyDescent="0.2">
      <c r="A47" t="s">
        <v>445</v>
      </c>
      <c r="C47">
        <v>100047</v>
      </c>
      <c r="D47">
        <v>47</v>
      </c>
    </row>
    <row r="48" spans="1:4" x14ac:dyDescent="0.2">
      <c r="A48" t="s">
        <v>446</v>
      </c>
      <c r="C48">
        <v>100048</v>
      </c>
      <c r="D48">
        <v>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F222"/>
  <sheetViews>
    <sheetView view="pageBreakPreview" topLeftCell="A13" zoomScale="85" zoomScaleNormal="90" zoomScaleSheetLayoutView="85" workbookViewId="0">
      <selection activeCell="D30" sqref="D30:L30"/>
    </sheetView>
  </sheetViews>
  <sheetFormatPr defaultRowHeight="12.75" x14ac:dyDescent="0.2"/>
  <cols>
    <col min="1" max="2" width="4.42578125" customWidth="1"/>
    <col min="3" max="3" width="6.140625" customWidth="1"/>
    <col min="4" max="4" width="2.5703125" customWidth="1"/>
    <col min="5" max="5" width="4.42578125" customWidth="1"/>
    <col min="6" max="6" width="2" customWidth="1"/>
    <col min="7" max="7" width="4.42578125" customWidth="1"/>
    <col min="8" max="8" width="1.140625" customWidth="1"/>
    <col min="9" max="10" width="4.42578125" customWidth="1"/>
    <col min="11" max="11" width="6.28515625" customWidth="1"/>
    <col min="12" max="13" width="4.42578125" customWidth="1"/>
    <col min="14" max="14" width="7.28515625" customWidth="1"/>
    <col min="15" max="16" width="4.42578125" customWidth="1"/>
    <col min="17" max="17" width="3.7109375" customWidth="1"/>
    <col min="18" max="18" width="5.5703125" customWidth="1"/>
    <col min="19" max="19" width="7.7109375" customWidth="1"/>
    <col min="20" max="20" width="2.5703125" customWidth="1"/>
    <col min="21" max="22" width="4.42578125" customWidth="1"/>
    <col min="23" max="23" width="2.140625" customWidth="1"/>
    <col min="24" max="24" width="1.28515625" customWidth="1"/>
    <col min="25" max="26" width="4.42578125" customWidth="1"/>
    <col min="27" max="27" width="3.42578125" customWidth="1"/>
    <col min="28" max="29" width="4.42578125" customWidth="1"/>
    <col min="30" max="30" width="7.140625" customWidth="1"/>
    <col min="31" max="32" width="4.42578125" customWidth="1"/>
  </cols>
  <sheetData>
    <row r="1" spans="1:32" ht="20.45" customHeight="1" x14ac:dyDescent="0.25">
      <c r="A1" s="407" t="s">
        <v>313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</row>
    <row r="2" spans="1:32" ht="18" customHeight="1" x14ac:dyDescent="0.3">
      <c r="A2" s="406" t="s">
        <v>370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</row>
    <row r="3" spans="1:32" s="117" customFormat="1" ht="26.45" customHeight="1" x14ac:dyDescent="0.2">
      <c r="A3" s="405" t="s">
        <v>314</v>
      </c>
      <c r="B3" s="405"/>
      <c r="C3" s="405"/>
      <c r="D3" s="348">
        <f>'PENNANT TEAMS'!$A$8</f>
        <v>1</v>
      </c>
      <c r="E3" s="348"/>
      <c r="F3" s="349" t="s">
        <v>315</v>
      </c>
      <c r="G3" s="349"/>
      <c r="H3" s="349"/>
      <c r="I3" s="349"/>
      <c r="J3" s="349"/>
      <c r="K3" s="134">
        <f>'PENNANT TEAMS'!$C$12</f>
        <v>1</v>
      </c>
      <c r="N3" s="349" t="s">
        <v>316</v>
      </c>
      <c r="O3" s="349"/>
      <c r="P3" s="349"/>
      <c r="Q3" s="349"/>
      <c r="R3" s="135">
        <f>'PENNANT TEAMS'!$B$5</f>
        <v>2</v>
      </c>
      <c r="T3" s="349" t="s">
        <v>317</v>
      </c>
      <c r="U3" s="349"/>
      <c r="V3" s="349"/>
      <c r="W3" s="349"/>
      <c r="X3" s="349"/>
      <c r="Y3" s="349"/>
      <c r="Z3" s="349"/>
      <c r="AA3" s="354" t="str">
        <f>'PENNANT TEAMS'!$B$4</f>
        <v>3rd March</v>
      </c>
      <c r="AB3" s="354">
        <f>'PENNANT TEAMS'!$B$5</f>
        <v>2</v>
      </c>
      <c r="AC3" s="354">
        <f>'PENNANT TEAMS'!$B$5</f>
        <v>2</v>
      </c>
      <c r="AD3" s="354">
        <f>'PENNANT TEAMS'!$B$5</f>
        <v>2</v>
      </c>
      <c r="AE3" s="354">
        <f>'PENNANT TEAMS'!$B$5</f>
        <v>2</v>
      </c>
      <c r="AF3" s="354">
        <f>'PENNANT TEAMS'!$B$5</f>
        <v>2</v>
      </c>
    </row>
    <row r="4" spans="1:32" ht="6.6" customHeight="1" thickBot="1" x14ac:dyDescent="0.25"/>
    <row r="5" spans="1:32" ht="28.9" customHeight="1" x14ac:dyDescent="0.2">
      <c r="A5" s="352" t="s">
        <v>318</v>
      </c>
      <c r="B5" s="353"/>
      <c r="C5" s="353"/>
      <c r="D5" s="347" t="str">
        <f>IF('PENNANT TEAMS'!$B$7="Home",'PENNANT TEAMS'!$C$3,IF('PENNANT TEAMS'!$B$7="away",'PENNANT TEAMS'!$D$7,""))</f>
        <v>Avoca</v>
      </c>
      <c r="E5" s="347"/>
      <c r="F5" s="347"/>
      <c r="G5" s="347"/>
      <c r="H5" s="347"/>
      <c r="I5" s="347"/>
      <c r="J5" s="347"/>
      <c r="K5" s="347"/>
      <c r="L5" s="347"/>
      <c r="M5" s="355" t="s">
        <v>319</v>
      </c>
      <c r="N5" s="355"/>
      <c r="O5" s="345" t="str">
        <f>IF('PENNANT TEAMS'!$B$7="home",'PENNANT TEAMS'!$E$12,"")</f>
        <v/>
      </c>
      <c r="P5" s="346"/>
      <c r="Q5" s="352" t="s">
        <v>336</v>
      </c>
      <c r="R5" s="353"/>
      <c r="S5" s="353"/>
      <c r="T5" s="347" t="str">
        <f>IF('PENNANT TEAMS'!$B$7="Home",'PENNANT TEAMS'!$D$7,IF('PENNANT TEAMS'!$B$7="away",'PENNANT TEAMS'!$C$3,""))</f>
        <v>Your club name here</v>
      </c>
      <c r="U5" s="347"/>
      <c r="V5" s="347"/>
      <c r="W5" s="347"/>
      <c r="X5" s="347"/>
      <c r="Y5" s="347"/>
      <c r="Z5" s="347"/>
      <c r="AA5" s="347"/>
      <c r="AB5" s="347"/>
      <c r="AC5" s="355" t="s">
        <v>319</v>
      </c>
      <c r="AD5" s="355"/>
      <c r="AE5" s="345" t="str">
        <f>IF('PENNANT TEAMS'!$B$7="away",'PENNANT TEAMS'!$E$12,"")</f>
        <v>red</v>
      </c>
      <c r="AF5" s="346"/>
    </row>
    <row r="6" spans="1:32" ht="33" customHeight="1" x14ac:dyDescent="0.2">
      <c r="A6" s="356" t="s">
        <v>320</v>
      </c>
      <c r="B6" s="357"/>
      <c r="C6" s="357"/>
      <c r="D6" s="357"/>
      <c r="E6" s="357"/>
      <c r="F6" s="357"/>
      <c r="G6" s="357"/>
      <c r="H6" s="357"/>
      <c r="I6" s="357"/>
      <c r="J6" s="357"/>
      <c r="K6" s="358"/>
      <c r="L6" s="359" t="s">
        <v>321</v>
      </c>
      <c r="M6" s="360"/>
      <c r="N6" s="361"/>
      <c r="O6" s="350" t="s">
        <v>273</v>
      </c>
      <c r="P6" s="351"/>
      <c r="Q6" s="356" t="s">
        <v>320</v>
      </c>
      <c r="R6" s="357"/>
      <c r="S6" s="357"/>
      <c r="T6" s="357"/>
      <c r="U6" s="357"/>
      <c r="V6" s="357"/>
      <c r="W6" s="357"/>
      <c r="X6" s="357"/>
      <c r="Y6" s="357"/>
      <c r="Z6" s="357"/>
      <c r="AA6" s="358"/>
      <c r="AB6" s="359" t="s">
        <v>321</v>
      </c>
      <c r="AC6" s="360"/>
      <c r="AD6" s="361"/>
      <c r="AE6" s="350" t="s">
        <v>273</v>
      </c>
      <c r="AF6" s="351"/>
    </row>
    <row r="7" spans="1:32" ht="30.6" customHeight="1" x14ac:dyDescent="0.2">
      <c r="A7" s="327" t="s">
        <v>322</v>
      </c>
      <c r="B7" s="328"/>
      <c r="C7" s="329" t="str">
        <f>IF('PENNANT TEAMS'!$B$7="home",'PENNANT TEAMS'!$B$8,"")</f>
        <v/>
      </c>
      <c r="D7" s="330"/>
      <c r="E7" s="330"/>
      <c r="F7" s="330"/>
      <c r="G7" s="330"/>
      <c r="H7" s="330"/>
      <c r="I7" s="330"/>
      <c r="J7" s="330"/>
      <c r="K7" s="331"/>
      <c r="L7" s="387" t="str">
        <f>IF('PENNANT TEAMS'!$B$7="HOME",'PENNANT TEAMS'!$B$9,"")</f>
        <v/>
      </c>
      <c r="M7" s="388"/>
      <c r="N7" s="389"/>
      <c r="O7" s="379"/>
      <c r="P7" s="380"/>
      <c r="Q7" s="327" t="s">
        <v>322</v>
      </c>
      <c r="R7" s="328"/>
      <c r="S7" s="329">
        <f>IF('PENNANT TEAMS'!$B$7="away",'PENNANT TEAMS'!$B$8,"")</f>
        <v>0</v>
      </c>
      <c r="T7" s="330"/>
      <c r="U7" s="330"/>
      <c r="V7" s="330"/>
      <c r="W7" s="330"/>
      <c r="X7" s="330"/>
      <c r="Y7" s="330"/>
      <c r="Z7" s="330"/>
      <c r="AA7" s="331"/>
      <c r="AB7" s="387" t="str">
        <f>IF('PENNANT TEAMS'!$B$7="away",'PENNANT TEAMS'!$B$9,"")</f>
        <v/>
      </c>
      <c r="AC7" s="388"/>
      <c r="AD7" s="389"/>
      <c r="AE7" s="379"/>
      <c r="AF7" s="380"/>
    </row>
    <row r="8" spans="1:32" ht="30.6" customHeight="1" x14ac:dyDescent="0.2">
      <c r="A8" s="327" t="s">
        <v>323</v>
      </c>
      <c r="B8" s="328"/>
      <c r="C8" s="329" t="str">
        <f>IF('PENNANT TEAMS'!$B$7="home",'PENNANT TEAMS'!$C$8,"")</f>
        <v/>
      </c>
      <c r="D8" s="330"/>
      <c r="E8" s="330"/>
      <c r="F8" s="330"/>
      <c r="G8" s="330"/>
      <c r="H8" s="330"/>
      <c r="I8" s="330"/>
      <c r="J8" s="330"/>
      <c r="K8" s="331"/>
      <c r="L8" s="387" t="str">
        <f>IF('PENNANT TEAMS'!$B$7="HOME",'PENNANT TEAMS'!$C$9,"")</f>
        <v/>
      </c>
      <c r="M8" s="388"/>
      <c r="N8" s="389"/>
      <c r="O8" s="381"/>
      <c r="P8" s="382"/>
      <c r="Q8" s="327" t="s">
        <v>323</v>
      </c>
      <c r="R8" s="328"/>
      <c r="S8" s="329">
        <f>IF('PENNANT TEAMS'!$B$7="away",'PENNANT TEAMS'!$C$8,"")</f>
        <v>0</v>
      </c>
      <c r="T8" s="330"/>
      <c r="U8" s="330"/>
      <c r="V8" s="330"/>
      <c r="W8" s="330"/>
      <c r="X8" s="330"/>
      <c r="Y8" s="330"/>
      <c r="Z8" s="330"/>
      <c r="AA8" s="331"/>
      <c r="AB8" s="387" t="str">
        <f>IF('PENNANT TEAMS'!$B$7="away",'PENNANT TEAMS'!$C$9,"")</f>
        <v/>
      </c>
      <c r="AC8" s="388"/>
      <c r="AD8" s="389"/>
      <c r="AE8" s="381"/>
      <c r="AF8" s="382"/>
    </row>
    <row r="9" spans="1:32" ht="30.6" customHeight="1" x14ac:dyDescent="0.2">
      <c r="A9" s="327" t="s">
        <v>324</v>
      </c>
      <c r="B9" s="328"/>
      <c r="C9" s="329" t="str">
        <f>IF('PENNANT TEAMS'!$B$7="home",'PENNANT TEAMS'!$D$8,"")</f>
        <v/>
      </c>
      <c r="D9" s="330"/>
      <c r="E9" s="330"/>
      <c r="F9" s="330"/>
      <c r="G9" s="330"/>
      <c r="H9" s="330"/>
      <c r="I9" s="330"/>
      <c r="J9" s="330"/>
      <c r="K9" s="331"/>
      <c r="L9" s="387" t="str">
        <f>IF('PENNANT TEAMS'!$B$7="HOME",'PENNANT TEAMS'!$D$9,"")</f>
        <v/>
      </c>
      <c r="M9" s="388"/>
      <c r="N9" s="389"/>
      <c r="O9" s="381"/>
      <c r="P9" s="382"/>
      <c r="Q9" s="327" t="s">
        <v>324</v>
      </c>
      <c r="R9" s="328"/>
      <c r="S9" s="329">
        <f>IF('PENNANT TEAMS'!$B$7="away",'PENNANT TEAMS'!$D$8,"")</f>
        <v>0</v>
      </c>
      <c r="T9" s="330"/>
      <c r="U9" s="330"/>
      <c r="V9" s="330"/>
      <c r="W9" s="330"/>
      <c r="X9" s="330"/>
      <c r="Y9" s="330"/>
      <c r="Z9" s="330"/>
      <c r="AA9" s="331"/>
      <c r="AB9" s="387" t="str">
        <f>IF('PENNANT TEAMS'!$B$7="away",'PENNANT TEAMS'!$D$9,"")</f>
        <v/>
      </c>
      <c r="AC9" s="388"/>
      <c r="AD9" s="389"/>
      <c r="AE9" s="381"/>
      <c r="AF9" s="382"/>
    </row>
    <row r="10" spans="1:32" ht="30.6" customHeight="1" thickBot="1" x14ac:dyDescent="0.25">
      <c r="A10" s="369" t="s">
        <v>325</v>
      </c>
      <c r="B10" s="370"/>
      <c r="C10" s="371" t="str">
        <f>IF('PENNANT TEAMS'!$B$7="home",'PENNANT TEAMS'!$E$8,"")</f>
        <v/>
      </c>
      <c r="D10" s="372"/>
      <c r="E10" s="372"/>
      <c r="F10" s="372"/>
      <c r="G10" s="372"/>
      <c r="H10" s="372"/>
      <c r="I10" s="372"/>
      <c r="J10" s="372"/>
      <c r="K10" s="373"/>
      <c r="L10" s="374" t="str">
        <f>IF('PENNANT TEAMS'!$B$7="HOME",'PENNANT TEAMS'!$E$9,"")</f>
        <v/>
      </c>
      <c r="M10" s="375"/>
      <c r="N10" s="376"/>
      <c r="O10" s="383"/>
      <c r="P10" s="384"/>
      <c r="Q10" s="369" t="s">
        <v>325</v>
      </c>
      <c r="R10" s="370"/>
      <c r="S10" s="371">
        <f>IF('PENNANT TEAMS'!$B$7="away",'PENNANT TEAMS'!$E$8,"")</f>
        <v>0</v>
      </c>
      <c r="T10" s="372"/>
      <c r="U10" s="372"/>
      <c r="V10" s="372"/>
      <c r="W10" s="372"/>
      <c r="X10" s="372"/>
      <c r="Y10" s="372"/>
      <c r="Z10" s="372"/>
      <c r="AA10" s="373"/>
      <c r="AB10" s="374" t="str">
        <f>IF('PENNANT TEAMS'!$B$7="away",'PENNANT TEAMS'!$E$9,"")</f>
        <v/>
      </c>
      <c r="AC10" s="375"/>
      <c r="AD10" s="376"/>
      <c r="AE10" s="383"/>
      <c r="AF10" s="384"/>
    </row>
    <row r="11" spans="1:32" ht="30.6" customHeight="1" x14ac:dyDescent="0.2">
      <c r="A11" s="397" t="s">
        <v>322</v>
      </c>
      <c r="B11" s="398"/>
      <c r="C11" s="399" t="str">
        <f>IF('PENNANT TEAMS'!$B$7="home",'PENNANT TEAMS'!$B$10,"")</f>
        <v/>
      </c>
      <c r="D11" s="400"/>
      <c r="E11" s="400"/>
      <c r="F11" s="400"/>
      <c r="G11" s="400"/>
      <c r="H11" s="400"/>
      <c r="I11" s="400"/>
      <c r="J11" s="400"/>
      <c r="K11" s="401"/>
      <c r="L11" s="402" t="str">
        <f>IF('PENNANT TEAMS'!$B$7="HOME",'PENNANT TEAMS'!$B$11,"")</f>
        <v/>
      </c>
      <c r="M11" s="403"/>
      <c r="N11" s="404"/>
      <c r="O11" s="379"/>
      <c r="P11" s="380"/>
      <c r="Q11" s="397" t="s">
        <v>322</v>
      </c>
      <c r="R11" s="398"/>
      <c r="S11" s="399">
        <f>IF('PENNANT TEAMS'!$B$7="away",'PENNANT TEAMS'!$B$10,"")</f>
        <v>0</v>
      </c>
      <c r="T11" s="400"/>
      <c r="U11" s="400"/>
      <c r="V11" s="400"/>
      <c r="W11" s="400"/>
      <c r="X11" s="400"/>
      <c r="Y11" s="400"/>
      <c r="Z11" s="400"/>
      <c r="AA11" s="401"/>
      <c r="AB11" s="402" t="str">
        <f>IF('PENNANT TEAMS'!$B$7="away",'PENNANT TEAMS'!$B$11,"")</f>
        <v/>
      </c>
      <c r="AC11" s="403"/>
      <c r="AD11" s="404"/>
      <c r="AE11" s="379"/>
      <c r="AF11" s="380"/>
    </row>
    <row r="12" spans="1:32" ht="30.6" customHeight="1" x14ac:dyDescent="0.2">
      <c r="A12" s="327" t="s">
        <v>323</v>
      </c>
      <c r="B12" s="328"/>
      <c r="C12" s="329" t="str">
        <f>IF('PENNANT TEAMS'!$B$7="home",'PENNANT TEAMS'!$C$10,"")</f>
        <v/>
      </c>
      <c r="D12" s="330"/>
      <c r="E12" s="330"/>
      <c r="F12" s="330"/>
      <c r="G12" s="330"/>
      <c r="H12" s="330"/>
      <c r="I12" s="330"/>
      <c r="J12" s="330"/>
      <c r="K12" s="331"/>
      <c r="L12" s="387" t="str">
        <f>IF('PENNANT TEAMS'!$B$7="HOME",'PENNANT TEAMS'!$C$11,"")</f>
        <v/>
      </c>
      <c r="M12" s="388"/>
      <c r="N12" s="389"/>
      <c r="O12" s="381"/>
      <c r="P12" s="382"/>
      <c r="Q12" s="327" t="s">
        <v>323</v>
      </c>
      <c r="R12" s="328"/>
      <c r="S12" s="329">
        <f>IF('PENNANT TEAMS'!$B$7="away",'PENNANT TEAMS'!$C$10,"")</f>
        <v>0</v>
      </c>
      <c r="T12" s="330"/>
      <c r="U12" s="330"/>
      <c r="V12" s="330"/>
      <c r="W12" s="330"/>
      <c r="X12" s="330"/>
      <c r="Y12" s="330"/>
      <c r="Z12" s="330"/>
      <c r="AA12" s="331"/>
      <c r="AB12" s="387" t="str">
        <f>IF('PENNANT TEAMS'!$B$7="away",'PENNANT TEAMS'!$C$11,"")</f>
        <v/>
      </c>
      <c r="AC12" s="388"/>
      <c r="AD12" s="389"/>
      <c r="AE12" s="381"/>
      <c r="AF12" s="382"/>
    </row>
    <row r="13" spans="1:32" ht="30.6" customHeight="1" x14ac:dyDescent="0.2">
      <c r="A13" s="327" t="s">
        <v>324</v>
      </c>
      <c r="B13" s="328"/>
      <c r="C13" s="329" t="str">
        <f>IF('PENNANT TEAMS'!$B$7="home",'PENNANT TEAMS'!$D$10,"")</f>
        <v/>
      </c>
      <c r="D13" s="330"/>
      <c r="E13" s="330"/>
      <c r="F13" s="330"/>
      <c r="G13" s="330"/>
      <c r="H13" s="330"/>
      <c r="I13" s="330"/>
      <c r="J13" s="330"/>
      <c r="K13" s="331"/>
      <c r="L13" s="387" t="str">
        <f>IF('PENNANT TEAMS'!$B$7="HOME",'PENNANT TEAMS'!$D$11,"")</f>
        <v/>
      </c>
      <c r="M13" s="388"/>
      <c r="N13" s="389"/>
      <c r="O13" s="381"/>
      <c r="P13" s="382"/>
      <c r="Q13" s="327" t="s">
        <v>324</v>
      </c>
      <c r="R13" s="328"/>
      <c r="S13" s="329">
        <f>IF('PENNANT TEAMS'!$B$7="away",'PENNANT TEAMS'!$D$10,"")</f>
        <v>0</v>
      </c>
      <c r="T13" s="330"/>
      <c r="U13" s="330"/>
      <c r="V13" s="330"/>
      <c r="W13" s="330"/>
      <c r="X13" s="330"/>
      <c r="Y13" s="330"/>
      <c r="Z13" s="330"/>
      <c r="AA13" s="331"/>
      <c r="AB13" s="387" t="str">
        <f>IF('PENNANT TEAMS'!$B$7="away",'PENNANT TEAMS'!$D$11,"")</f>
        <v/>
      </c>
      <c r="AC13" s="388"/>
      <c r="AD13" s="389"/>
      <c r="AE13" s="381"/>
      <c r="AF13" s="382"/>
    </row>
    <row r="14" spans="1:32" ht="30.6" customHeight="1" thickBot="1" x14ac:dyDescent="0.25">
      <c r="A14" s="369" t="s">
        <v>325</v>
      </c>
      <c r="B14" s="370"/>
      <c r="C14" s="371" t="str">
        <f>IF('PENNANT TEAMS'!$B$7="home",'PENNANT TEAMS'!$E$10,"")</f>
        <v/>
      </c>
      <c r="D14" s="372"/>
      <c r="E14" s="372"/>
      <c r="F14" s="372"/>
      <c r="G14" s="372"/>
      <c r="H14" s="372"/>
      <c r="I14" s="372"/>
      <c r="J14" s="372"/>
      <c r="K14" s="373"/>
      <c r="L14" s="374" t="str">
        <f>IF('PENNANT TEAMS'!$B$7="HOME",'PENNANT TEAMS'!$E$11,"")</f>
        <v/>
      </c>
      <c r="M14" s="375"/>
      <c r="N14" s="376"/>
      <c r="O14" s="383"/>
      <c r="P14" s="384"/>
      <c r="Q14" s="369" t="s">
        <v>325</v>
      </c>
      <c r="R14" s="370"/>
      <c r="S14" s="371">
        <f>IF('PENNANT TEAMS'!$B$7="away",'PENNANT TEAMS'!$E$10,"")</f>
        <v>0</v>
      </c>
      <c r="T14" s="372"/>
      <c r="U14" s="372"/>
      <c r="V14" s="372"/>
      <c r="W14" s="372"/>
      <c r="X14" s="372"/>
      <c r="Y14" s="372"/>
      <c r="Z14" s="372"/>
      <c r="AA14" s="373"/>
      <c r="AB14" s="374" t="str">
        <f>IF('PENNANT TEAMS'!$B$7="away",'PENNANT TEAMS'!$E$11,"")</f>
        <v/>
      </c>
      <c r="AC14" s="375"/>
      <c r="AD14" s="376"/>
      <c r="AE14" s="383"/>
      <c r="AF14" s="384"/>
    </row>
    <row r="15" spans="1:32" ht="28.9" customHeight="1" thickBot="1" x14ac:dyDescent="0.25">
      <c r="A15" s="342"/>
      <c r="B15" s="342"/>
      <c r="C15" s="342"/>
      <c r="D15" s="342"/>
      <c r="E15" s="342"/>
      <c r="F15" s="343"/>
      <c r="G15" s="343"/>
      <c r="L15" s="377" t="s">
        <v>327</v>
      </c>
      <c r="M15" s="378"/>
      <c r="N15" s="378"/>
      <c r="O15" s="362"/>
      <c r="P15" s="363"/>
      <c r="Q15" s="342"/>
      <c r="R15" s="342"/>
      <c r="S15" s="342"/>
      <c r="T15" s="342"/>
      <c r="U15" s="342"/>
      <c r="V15" s="343"/>
      <c r="W15" s="343"/>
      <c r="AB15" s="377" t="s">
        <v>327</v>
      </c>
      <c r="AC15" s="378"/>
      <c r="AD15" s="378"/>
      <c r="AE15" s="362"/>
      <c r="AF15" s="363"/>
    </row>
    <row r="16" spans="1:32" ht="28.9" customHeight="1" thickBot="1" x14ac:dyDescent="0.25">
      <c r="A16" s="342"/>
      <c r="B16" s="342"/>
      <c r="C16" s="342"/>
      <c r="D16" s="342"/>
      <c r="E16" s="342"/>
      <c r="F16" s="343"/>
      <c r="G16" s="343"/>
      <c r="L16" s="364" t="s">
        <v>344</v>
      </c>
      <c r="M16" s="365"/>
      <c r="N16" s="365"/>
      <c r="O16" s="366"/>
      <c r="P16" s="367"/>
      <c r="Q16" s="342"/>
      <c r="R16" s="342"/>
      <c r="S16" s="342"/>
      <c r="T16" s="342"/>
      <c r="U16" s="342"/>
      <c r="V16" s="343"/>
      <c r="W16" s="343"/>
      <c r="AB16" s="364" t="s">
        <v>344</v>
      </c>
      <c r="AC16" s="365"/>
      <c r="AD16" s="365"/>
      <c r="AE16" s="366"/>
      <c r="AF16" s="367"/>
    </row>
    <row r="17" spans="1:32" ht="28.9" customHeight="1" thickBot="1" x14ac:dyDescent="0.25">
      <c r="A17" s="342"/>
      <c r="B17" s="342"/>
      <c r="C17" s="342"/>
      <c r="D17" s="342"/>
      <c r="E17" s="342"/>
      <c r="F17" s="343"/>
      <c r="G17" s="343"/>
      <c r="L17" s="333" t="s">
        <v>345</v>
      </c>
      <c r="M17" s="334"/>
      <c r="N17" s="334"/>
      <c r="O17" s="385"/>
      <c r="P17" s="386"/>
      <c r="Q17" s="342"/>
      <c r="R17" s="342"/>
      <c r="S17" s="342"/>
      <c r="T17" s="342"/>
      <c r="U17" s="342"/>
      <c r="V17" s="343" t="s">
        <v>334</v>
      </c>
      <c r="W17" s="343"/>
      <c r="AB17" s="333" t="s">
        <v>345</v>
      </c>
      <c r="AC17" s="334"/>
      <c r="AD17" s="334"/>
      <c r="AE17" s="385"/>
      <c r="AF17" s="386"/>
    </row>
    <row r="18" spans="1:32" ht="21" customHeight="1" thickBot="1" x14ac:dyDescent="0.25">
      <c r="A18" s="339" t="s">
        <v>326</v>
      </c>
      <c r="B18" s="339"/>
      <c r="C18" s="339"/>
      <c r="D18" s="339"/>
      <c r="E18" s="339"/>
      <c r="F18" s="339"/>
      <c r="G18" s="339"/>
      <c r="H18" s="338"/>
      <c r="I18" s="338"/>
      <c r="J18" s="338"/>
      <c r="K18" s="338"/>
      <c r="L18" s="338"/>
      <c r="M18" s="338"/>
      <c r="N18" s="338"/>
      <c r="O18" s="338"/>
      <c r="P18" s="338"/>
      <c r="Q18" s="67"/>
      <c r="R18" s="67"/>
      <c r="S18" s="67"/>
      <c r="T18" s="67"/>
      <c r="U18" s="67"/>
      <c r="V18" s="119"/>
      <c r="W18" s="119"/>
    </row>
    <row r="19" spans="1:32" ht="23.45" customHeight="1" x14ac:dyDescent="0.25">
      <c r="A19" s="337" t="s">
        <v>352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8"/>
      <c r="N19" s="338"/>
      <c r="O19" s="338"/>
      <c r="P19" s="338"/>
      <c r="Q19" s="338"/>
      <c r="R19" s="338"/>
      <c r="S19" s="338"/>
      <c r="T19" s="338"/>
      <c r="U19" s="338"/>
      <c r="V19" s="338"/>
      <c r="Z19" s="391" t="s">
        <v>328</v>
      </c>
      <c r="AA19" s="392"/>
      <c r="AB19" s="392"/>
      <c r="AC19" s="392"/>
      <c r="AD19" s="392"/>
      <c r="AE19" s="392"/>
      <c r="AF19" s="393"/>
    </row>
    <row r="20" spans="1:32" ht="24.6" customHeight="1" x14ac:dyDescent="0.25">
      <c r="A20" s="337" t="s">
        <v>353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Z20" s="394" t="s">
        <v>337</v>
      </c>
      <c r="AA20" s="395"/>
      <c r="AB20" s="395"/>
      <c r="AC20" s="395"/>
      <c r="AD20" s="395"/>
      <c r="AE20" s="395"/>
      <c r="AF20" s="396"/>
    </row>
    <row r="21" spans="1:32" ht="21" customHeight="1" x14ac:dyDescent="0.25">
      <c r="A21" s="336" t="s">
        <v>346</v>
      </c>
      <c r="B21" s="336"/>
      <c r="C21" s="336"/>
      <c r="D21" s="336"/>
      <c r="E21" s="344" t="s">
        <v>351</v>
      </c>
      <c r="F21" s="344"/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130"/>
      <c r="Z21" s="120"/>
      <c r="AA21" s="332" t="s">
        <v>329</v>
      </c>
      <c r="AB21" s="332"/>
      <c r="AC21" s="332"/>
      <c r="AD21" s="122" t="s">
        <v>333</v>
      </c>
      <c r="AE21" s="123">
        <v>3</v>
      </c>
      <c r="AF21" s="121"/>
    </row>
    <row r="22" spans="1:32" ht="14.25" customHeight="1" x14ac:dyDescent="0.25">
      <c r="A22" s="130"/>
      <c r="B22" s="130"/>
      <c r="C22" s="130"/>
      <c r="D22" s="130"/>
      <c r="E22" s="335" t="s">
        <v>354</v>
      </c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130"/>
      <c r="Z22" s="120"/>
      <c r="AA22" s="129" t="s">
        <v>330</v>
      </c>
      <c r="AB22" s="129"/>
      <c r="AC22" s="129"/>
      <c r="AD22" s="122" t="s">
        <v>333</v>
      </c>
      <c r="AE22" s="123" t="s">
        <v>335</v>
      </c>
      <c r="AF22" s="121"/>
    </row>
    <row r="23" spans="1:32" ht="14.25" customHeight="1" x14ac:dyDescent="0.25">
      <c r="A23" s="130"/>
      <c r="B23" s="130"/>
      <c r="C23" s="130"/>
      <c r="D23" s="130"/>
      <c r="E23" s="390" t="s">
        <v>361</v>
      </c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130"/>
      <c r="Z23" s="120"/>
      <c r="AA23" s="129"/>
      <c r="AB23" s="129"/>
      <c r="AC23" s="129"/>
      <c r="AD23" s="122"/>
      <c r="AE23" s="123"/>
      <c r="AF23" s="121"/>
    </row>
    <row r="24" spans="1:32" ht="14.25" customHeight="1" x14ac:dyDescent="0.25">
      <c r="A24" s="132"/>
      <c r="B24" s="132"/>
      <c r="C24" s="132"/>
      <c r="D24" s="132"/>
      <c r="E24" s="368" t="s">
        <v>358</v>
      </c>
      <c r="F24" s="368"/>
      <c r="G24" s="368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68"/>
      <c r="S24" s="368"/>
      <c r="T24" s="368"/>
      <c r="U24" s="368"/>
      <c r="V24" s="368"/>
      <c r="W24" s="132"/>
      <c r="Z24" s="120"/>
      <c r="AA24" s="332" t="s">
        <v>331</v>
      </c>
      <c r="AB24" s="332"/>
      <c r="AC24" s="332"/>
      <c r="AD24" s="122" t="s">
        <v>333</v>
      </c>
      <c r="AE24" s="123">
        <v>1</v>
      </c>
      <c r="AF24" s="121"/>
    </row>
    <row r="25" spans="1:32" ht="14.25" customHeight="1" thickBot="1" x14ac:dyDescent="0.3">
      <c r="A25" s="130"/>
      <c r="B25" s="130"/>
      <c r="C25" s="130"/>
      <c r="D25" s="130"/>
      <c r="E25" s="335" t="s">
        <v>357</v>
      </c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130"/>
      <c r="Z25" s="124"/>
      <c r="AA25" s="340" t="s">
        <v>332</v>
      </c>
      <c r="AB25" s="340"/>
      <c r="AC25" s="340"/>
      <c r="AD25" s="125" t="s">
        <v>333</v>
      </c>
      <c r="AE25" s="127" t="s">
        <v>334</v>
      </c>
      <c r="AF25" s="126"/>
    </row>
    <row r="26" spans="1:32" ht="20.45" customHeight="1" x14ac:dyDescent="0.25">
      <c r="A26" s="407" t="s">
        <v>313</v>
      </c>
      <c r="B26" s="407"/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</row>
    <row r="27" spans="1:32" ht="18" customHeight="1" x14ac:dyDescent="0.3">
      <c r="A27" s="406" t="s">
        <v>370</v>
      </c>
      <c r="B27" s="406"/>
      <c r="C27" s="406"/>
      <c r="D27" s="406"/>
      <c r="E27" s="406"/>
      <c r="F27" s="406"/>
      <c r="G27" s="406"/>
      <c r="H27" s="406"/>
      <c r="I27" s="406"/>
      <c r="J27" s="406"/>
      <c r="K27" s="406"/>
      <c r="L27" s="406"/>
      <c r="M27" s="406"/>
      <c r="N27" s="406"/>
      <c r="O27" s="406"/>
      <c r="P27" s="406"/>
      <c r="Q27" s="406"/>
      <c r="R27" s="406"/>
      <c r="S27" s="406"/>
      <c r="T27" s="406"/>
      <c r="U27" s="406"/>
      <c r="V27" s="406"/>
      <c r="W27" s="406"/>
      <c r="X27" s="406"/>
      <c r="Y27" s="406"/>
      <c r="Z27" s="406"/>
      <c r="AA27" s="406"/>
      <c r="AB27" s="406"/>
      <c r="AC27" s="406"/>
      <c r="AD27" s="406"/>
      <c r="AE27" s="406"/>
      <c r="AF27" s="406"/>
    </row>
    <row r="28" spans="1:32" s="117" customFormat="1" ht="26.45" customHeight="1" x14ac:dyDescent="0.2">
      <c r="A28" s="405" t="s">
        <v>314</v>
      </c>
      <c r="B28" s="405"/>
      <c r="C28" s="405"/>
      <c r="D28" s="348">
        <f>'PENNANT TEAMS'!$A$15</f>
        <v>2</v>
      </c>
      <c r="E28" s="348"/>
      <c r="F28" s="349" t="s">
        <v>315</v>
      </c>
      <c r="G28" s="349"/>
      <c r="H28" s="349"/>
      <c r="I28" s="349"/>
      <c r="J28" s="349"/>
      <c r="K28" s="134">
        <f>'PENNANT TEAMS'!$C$19</f>
        <v>2</v>
      </c>
      <c r="N28" s="349" t="s">
        <v>316</v>
      </c>
      <c r="O28" s="349"/>
      <c r="P28" s="349"/>
      <c r="Q28" s="349"/>
      <c r="R28" s="135">
        <f>'PENNANT TEAMS'!$B$5</f>
        <v>2</v>
      </c>
      <c r="T28" s="349" t="s">
        <v>317</v>
      </c>
      <c r="U28" s="349"/>
      <c r="V28" s="349"/>
      <c r="W28" s="349"/>
      <c r="X28" s="349"/>
      <c r="Y28" s="349"/>
      <c r="Z28" s="349"/>
      <c r="AA28" s="354" t="str">
        <f>'PENNANT TEAMS'!$B$4</f>
        <v>3rd March</v>
      </c>
      <c r="AB28" s="354">
        <f>'PENNANT TEAMS'!$B$5</f>
        <v>2</v>
      </c>
      <c r="AC28" s="354">
        <f>'PENNANT TEAMS'!$B$5</f>
        <v>2</v>
      </c>
      <c r="AD28" s="354">
        <f>'PENNANT TEAMS'!$B$5</f>
        <v>2</v>
      </c>
      <c r="AE28" s="354">
        <f>'PENNANT TEAMS'!$B$5</f>
        <v>2</v>
      </c>
      <c r="AF28" s="354">
        <f>'PENNANT TEAMS'!$B$5</f>
        <v>2</v>
      </c>
    </row>
    <row r="29" spans="1:32" ht="6.6" customHeight="1" thickBot="1" x14ac:dyDescent="0.25"/>
    <row r="30" spans="1:32" ht="28.9" customHeight="1" x14ac:dyDescent="0.2">
      <c r="A30" s="352" t="s">
        <v>318</v>
      </c>
      <c r="B30" s="353"/>
      <c r="C30" s="353"/>
      <c r="D30" s="347" t="str">
        <f>IF('PENNANT TEAMS'!$B$14="Home",'PENNANT TEAMS'!$C$3,IF('PENNANT TEAMS'!$B$14="away",'PENNANT TEAMS'!$D$14,""))</f>
        <v>The Entrance</v>
      </c>
      <c r="E30" s="347"/>
      <c r="F30" s="347"/>
      <c r="G30" s="347"/>
      <c r="H30" s="347"/>
      <c r="I30" s="347"/>
      <c r="J30" s="347"/>
      <c r="K30" s="347"/>
      <c r="L30" s="347"/>
      <c r="M30" s="355" t="s">
        <v>319</v>
      </c>
      <c r="N30" s="355"/>
      <c r="O30" s="345" t="str">
        <f>IF('PENNANT TEAMS'!$B$14="home",'PENNANT TEAMS'!$E$19,"")</f>
        <v/>
      </c>
      <c r="P30" s="346"/>
      <c r="Q30" s="352" t="s">
        <v>336</v>
      </c>
      <c r="R30" s="353"/>
      <c r="S30" s="353"/>
      <c r="T30" s="347" t="str">
        <f>IF('PENNANT TEAMS'!$B$14="Home",'PENNANT TEAMS'!$D$14,IF('PENNANT TEAMS'!$B$14="away",'PENNANT TEAMS'!$C$3,""))</f>
        <v>Your club name here</v>
      </c>
      <c r="U30" s="347"/>
      <c r="V30" s="347"/>
      <c r="W30" s="347"/>
      <c r="X30" s="347"/>
      <c r="Y30" s="347"/>
      <c r="Z30" s="347"/>
      <c r="AA30" s="347"/>
      <c r="AB30" s="347"/>
      <c r="AC30" s="355" t="s">
        <v>319</v>
      </c>
      <c r="AD30" s="355"/>
      <c r="AE30" s="345">
        <f>IF('PENNANT TEAMS'!$B$14="away",'PENNANT TEAMS'!$E$19,"")</f>
        <v>0</v>
      </c>
      <c r="AF30" s="346"/>
    </row>
    <row r="31" spans="1:32" ht="33" customHeight="1" x14ac:dyDescent="0.2">
      <c r="A31" s="356" t="s">
        <v>320</v>
      </c>
      <c r="B31" s="357"/>
      <c r="C31" s="357"/>
      <c r="D31" s="357"/>
      <c r="E31" s="357"/>
      <c r="F31" s="357"/>
      <c r="G31" s="357"/>
      <c r="H31" s="357"/>
      <c r="I31" s="357"/>
      <c r="J31" s="357"/>
      <c r="K31" s="358"/>
      <c r="L31" s="359" t="s">
        <v>321</v>
      </c>
      <c r="M31" s="360"/>
      <c r="N31" s="361"/>
      <c r="O31" s="350" t="s">
        <v>273</v>
      </c>
      <c r="P31" s="351"/>
      <c r="Q31" s="356" t="s">
        <v>320</v>
      </c>
      <c r="R31" s="357"/>
      <c r="S31" s="357"/>
      <c r="T31" s="357"/>
      <c r="U31" s="357"/>
      <c r="V31" s="357"/>
      <c r="W31" s="357"/>
      <c r="X31" s="357"/>
      <c r="Y31" s="357"/>
      <c r="Z31" s="357"/>
      <c r="AA31" s="358"/>
      <c r="AB31" s="359" t="s">
        <v>321</v>
      </c>
      <c r="AC31" s="360"/>
      <c r="AD31" s="361"/>
      <c r="AE31" s="350" t="s">
        <v>273</v>
      </c>
      <c r="AF31" s="351"/>
    </row>
    <row r="32" spans="1:32" ht="30.6" customHeight="1" x14ac:dyDescent="0.2">
      <c r="A32" s="327" t="s">
        <v>322</v>
      </c>
      <c r="B32" s="328"/>
      <c r="C32" s="329" t="str">
        <f>IF('PENNANT TEAMS'!$B$14="home",'PENNANT TEAMS'!$B$15,"")</f>
        <v/>
      </c>
      <c r="D32" s="330"/>
      <c r="E32" s="330"/>
      <c r="F32" s="330"/>
      <c r="G32" s="330"/>
      <c r="H32" s="330"/>
      <c r="I32" s="330"/>
      <c r="J32" s="330"/>
      <c r="K32" s="331"/>
      <c r="L32" s="387" t="str">
        <f>IF('PENNANT TEAMS'!$B$14="HOME",'PENNANT TEAMS'!$B$16,"")</f>
        <v/>
      </c>
      <c r="M32" s="388"/>
      <c r="N32" s="389"/>
      <c r="O32" s="379"/>
      <c r="P32" s="380"/>
      <c r="Q32" s="327" t="s">
        <v>322</v>
      </c>
      <c r="R32" s="328"/>
      <c r="S32" s="329">
        <f>IF('PENNANT TEAMS'!$B$14="away",'PENNANT TEAMS'!$B$15,"")</f>
        <v>0</v>
      </c>
      <c r="T32" s="330"/>
      <c r="U32" s="330"/>
      <c r="V32" s="330"/>
      <c r="W32" s="330"/>
      <c r="X32" s="330"/>
      <c r="Y32" s="330"/>
      <c r="Z32" s="330"/>
      <c r="AA32" s="331"/>
      <c r="AB32" s="387" t="str">
        <f>IF('PENNANT TEAMS'!$B$14="away",'PENNANT TEAMS'!$B$16,"")</f>
        <v/>
      </c>
      <c r="AC32" s="388"/>
      <c r="AD32" s="389"/>
      <c r="AE32" s="379"/>
      <c r="AF32" s="380"/>
    </row>
    <row r="33" spans="1:32" ht="30.6" customHeight="1" x14ac:dyDescent="0.2">
      <c r="A33" s="327" t="s">
        <v>323</v>
      </c>
      <c r="B33" s="328"/>
      <c r="C33" s="329" t="str">
        <f>IF('PENNANT TEAMS'!$B$14="home",'PENNANT TEAMS'!$C$15,"")</f>
        <v/>
      </c>
      <c r="D33" s="330"/>
      <c r="E33" s="330"/>
      <c r="F33" s="330"/>
      <c r="G33" s="330"/>
      <c r="H33" s="330"/>
      <c r="I33" s="330"/>
      <c r="J33" s="330"/>
      <c r="K33" s="331"/>
      <c r="L33" s="387" t="str">
        <f>IF('PENNANT TEAMS'!$B$14="HOME",'PENNANT TEAMS'!$C$16,"")</f>
        <v/>
      </c>
      <c r="M33" s="388"/>
      <c r="N33" s="389"/>
      <c r="O33" s="381"/>
      <c r="P33" s="382"/>
      <c r="Q33" s="327" t="s">
        <v>323</v>
      </c>
      <c r="R33" s="328"/>
      <c r="S33" s="329">
        <f>IF('PENNANT TEAMS'!$B$14="away",'PENNANT TEAMS'!$C$15,"")</f>
        <v>0</v>
      </c>
      <c r="T33" s="330"/>
      <c r="U33" s="330"/>
      <c r="V33" s="330"/>
      <c r="W33" s="330"/>
      <c r="X33" s="330"/>
      <c r="Y33" s="330"/>
      <c r="Z33" s="330"/>
      <c r="AA33" s="331"/>
      <c r="AB33" s="387" t="str">
        <f>IF('PENNANT TEAMS'!$B$14="away",'PENNANT TEAMS'!$C$16,"")</f>
        <v/>
      </c>
      <c r="AC33" s="388"/>
      <c r="AD33" s="389"/>
      <c r="AE33" s="381"/>
      <c r="AF33" s="382"/>
    </row>
    <row r="34" spans="1:32" ht="30.6" customHeight="1" x14ac:dyDescent="0.2">
      <c r="A34" s="327" t="s">
        <v>324</v>
      </c>
      <c r="B34" s="328"/>
      <c r="C34" s="329" t="str">
        <f>IF('PENNANT TEAMS'!$B$14="home",'PENNANT TEAMS'!$D$15,"")</f>
        <v/>
      </c>
      <c r="D34" s="330"/>
      <c r="E34" s="330"/>
      <c r="F34" s="330"/>
      <c r="G34" s="330"/>
      <c r="H34" s="330"/>
      <c r="I34" s="330"/>
      <c r="J34" s="330"/>
      <c r="K34" s="331"/>
      <c r="L34" s="387" t="str">
        <f>IF('PENNANT TEAMS'!$B$14="HOME",'PENNANT TEAMS'!$D$16,"")</f>
        <v/>
      </c>
      <c r="M34" s="388"/>
      <c r="N34" s="389"/>
      <c r="O34" s="381"/>
      <c r="P34" s="382"/>
      <c r="Q34" s="327" t="s">
        <v>324</v>
      </c>
      <c r="R34" s="328"/>
      <c r="S34" s="329">
        <f>IF('PENNANT TEAMS'!$B$14="away",'PENNANT TEAMS'!$D$15,"")</f>
        <v>0</v>
      </c>
      <c r="T34" s="330"/>
      <c r="U34" s="330"/>
      <c r="V34" s="330"/>
      <c r="W34" s="330"/>
      <c r="X34" s="330"/>
      <c r="Y34" s="330"/>
      <c r="Z34" s="330"/>
      <c r="AA34" s="331"/>
      <c r="AB34" s="387" t="str">
        <f>IF('PENNANT TEAMS'!$B$14="away",'PENNANT TEAMS'!$D$16,"")</f>
        <v/>
      </c>
      <c r="AC34" s="388"/>
      <c r="AD34" s="389"/>
      <c r="AE34" s="381"/>
      <c r="AF34" s="382"/>
    </row>
    <row r="35" spans="1:32" ht="30.6" customHeight="1" thickBot="1" x14ac:dyDescent="0.25">
      <c r="A35" s="369" t="s">
        <v>325</v>
      </c>
      <c r="B35" s="370"/>
      <c r="C35" s="371" t="str">
        <f>IF('PENNANT TEAMS'!$B$14="home",'PENNANT TEAMS'!$E$15,"")</f>
        <v/>
      </c>
      <c r="D35" s="372"/>
      <c r="E35" s="372"/>
      <c r="F35" s="372"/>
      <c r="G35" s="372"/>
      <c r="H35" s="372"/>
      <c r="I35" s="372"/>
      <c r="J35" s="372"/>
      <c r="K35" s="373"/>
      <c r="L35" s="374" t="str">
        <f>IF('PENNANT TEAMS'!$B$14="HOME",'PENNANT TEAMS'!$E$16,"")</f>
        <v/>
      </c>
      <c r="M35" s="375"/>
      <c r="N35" s="376"/>
      <c r="O35" s="383"/>
      <c r="P35" s="384"/>
      <c r="Q35" s="369" t="s">
        <v>325</v>
      </c>
      <c r="R35" s="370"/>
      <c r="S35" s="371">
        <f>IF('PENNANT TEAMS'!$B$14="away",'PENNANT TEAMS'!$E$15,"")</f>
        <v>0</v>
      </c>
      <c r="T35" s="372"/>
      <c r="U35" s="372"/>
      <c r="V35" s="372"/>
      <c r="W35" s="372"/>
      <c r="X35" s="372"/>
      <c r="Y35" s="372"/>
      <c r="Z35" s="372"/>
      <c r="AA35" s="373"/>
      <c r="AB35" s="374" t="str">
        <f>IF('PENNANT TEAMS'!$B$14="away",'PENNANT TEAMS'!$E$16,"")</f>
        <v/>
      </c>
      <c r="AC35" s="375"/>
      <c r="AD35" s="376"/>
      <c r="AE35" s="383"/>
      <c r="AF35" s="384"/>
    </row>
    <row r="36" spans="1:32" ht="30.6" customHeight="1" x14ac:dyDescent="0.2">
      <c r="A36" s="397" t="s">
        <v>322</v>
      </c>
      <c r="B36" s="398"/>
      <c r="C36" s="399" t="str">
        <f>IF('PENNANT TEAMS'!$B$14="home",'PENNANT TEAMS'!$B$17,"")</f>
        <v/>
      </c>
      <c r="D36" s="400"/>
      <c r="E36" s="400"/>
      <c r="F36" s="400"/>
      <c r="G36" s="400"/>
      <c r="H36" s="400"/>
      <c r="I36" s="400"/>
      <c r="J36" s="400"/>
      <c r="K36" s="401"/>
      <c r="L36" s="402" t="str">
        <f>IF('PENNANT TEAMS'!$B$14="HOME",'PENNANT TEAMS'!$B$18,"")</f>
        <v/>
      </c>
      <c r="M36" s="403"/>
      <c r="N36" s="404"/>
      <c r="O36" s="379"/>
      <c r="P36" s="380"/>
      <c r="Q36" s="397" t="s">
        <v>322</v>
      </c>
      <c r="R36" s="398"/>
      <c r="S36" s="399">
        <f>IF('PENNANT TEAMS'!$B$14="away",'PENNANT TEAMS'!$B$17,"")</f>
        <v>0</v>
      </c>
      <c r="T36" s="400"/>
      <c r="U36" s="400"/>
      <c r="V36" s="400"/>
      <c r="W36" s="400"/>
      <c r="X36" s="400"/>
      <c r="Y36" s="400"/>
      <c r="Z36" s="400"/>
      <c r="AA36" s="401"/>
      <c r="AB36" s="402" t="str">
        <f>IF('PENNANT TEAMS'!$B$14="away",'PENNANT TEAMS'!$B$18,"")</f>
        <v/>
      </c>
      <c r="AC36" s="403"/>
      <c r="AD36" s="404"/>
      <c r="AE36" s="379"/>
      <c r="AF36" s="380"/>
    </row>
    <row r="37" spans="1:32" ht="30.6" customHeight="1" x14ac:dyDescent="0.2">
      <c r="A37" s="327" t="s">
        <v>323</v>
      </c>
      <c r="B37" s="328"/>
      <c r="C37" s="329" t="str">
        <f>IF('PENNANT TEAMS'!$B$14="home",'PENNANT TEAMS'!$C$17,"")</f>
        <v/>
      </c>
      <c r="D37" s="330"/>
      <c r="E37" s="330"/>
      <c r="F37" s="330"/>
      <c r="G37" s="330"/>
      <c r="H37" s="330"/>
      <c r="I37" s="330"/>
      <c r="J37" s="330"/>
      <c r="K37" s="331"/>
      <c r="L37" s="387" t="str">
        <f>IF('PENNANT TEAMS'!$B$14="HOME",'PENNANT TEAMS'!$C$18,"")</f>
        <v/>
      </c>
      <c r="M37" s="388"/>
      <c r="N37" s="389"/>
      <c r="O37" s="381"/>
      <c r="P37" s="382"/>
      <c r="Q37" s="327" t="s">
        <v>323</v>
      </c>
      <c r="R37" s="328"/>
      <c r="S37" s="329">
        <f>IF('PENNANT TEAMS'!$B$14="away",'PENNANT TEAMS'!$C$17,"")</f>
        <v>0</v>
      </c>
      <c r="T37" s="330"/>
      <c r="U37" s="330"/>
      <c r="V37" s="330"/>
      <c r="W37" s="330"/>
      <c r="X37" s="330"/>
      <c r="Y37" s="330"/>
      <c r="Z37" s="330"/>
      <c r="AA37" s="331"/>
      <c r="AB37" s="387" t="str">
        <f>IF('PENNANT TEAMS'!$B$14="away",'PENNANT TEAMS'!$C$18,"")</f>
        <v/>
      </c>
      <c r="AC37" s="388"/>
      <c r="AD37" s="389"/>
      <c r="AE37" s="381"/>
      <c r="AF37" s="382"/>
    </row>
    <row r="38" spans="1:32" ht="30.6" customHeight="1" x14ac:dyDescent="0.2">
      <c r="A38" s="327" t="s">
        <v>324</v>
      </c>
      <c r="B38" s="328"/>
      <c r="C38" s="329" t="str">
        <f>IF('PENNANT TEAMS'!$B$14="home",'PENNANT TEAMS'!$D$17,"")</f>
        <v/>
      </c>
      <c r="D38" s="330"/>
      <c r="E38" s="330"/>
      <c r="F38" s="330"/>
      <c r="G38" s="330"/>
      <c r="H38" s="330"/>
      <c r="I38" s="330"/>
      <c r="J38" s="330"/>
      <c r="K38" s="331"/>
      <c r="L38" s="387" t="str">
        <f>IF('PENNANT TEAMS'!$B$14="HOME",'PENNANT TEAMS'!$D$18,"")</f>
        <v/>
      </c>
      <c r="M38" s="388"/>
      <c r="N38" s="389"/>
      <c r="O38" s="381"/>
      <c r="P38" s="382"/>
      <c r="Q38" s="327" t="s">
        <v>324</v>
      </c>
      <c r="R38" s="328"/>
      <c r="S38" s="329">
        <f>IF('PENNANT TEAMS'!$B$14="away",'PENNANT TEAMS'!$D$17,"")</f>
        <v>0</v>
      </c>
      <c r="T38" s="330"/>
      <c r="U38" s="330"/>
      <c r="V38" s="330"/>
      <c r="W38" s="330"/>
      <c r="X38" s="330"/>
      <c r="Y38" s="330"/>
      <c r="Z38" s="330"/>
      <c r="AA38" s="331"/>
      <c r="AB38" s="387" t="str">
        <f>IF('PENNANT TEAMS'!$B$14="away",'PENNANT TEAMS'!$D$18,"")</f>
        <v/>
      </c>
      <c r="AC38" s="388"/>
      <c r="AD38" s="389"/>
      <c r="AE38" s="381"/>
      <c r="AF38" s="382"/>
    </row>
    <row r="39" spans="1:32" ht="30.6" customHeight="1" thickBot="1" x14ac:dyDescent="0.25">
      <c r="A39" s="369" t="s">
        <v>325</v>
      </c>
      <c r="B39" s="370"/>
      <c r="C39" s="371" t="str">
        <f>IF('PENNANT TEAMS'!$B$14="home",'PENNANT TEAMS'!$E$17,"")</f>
        <v/>
      </c>
      <c r="D39" s="372"/>
      <c r="E39" s="372"/>
      <c r="F39" s="372"/>
      <c r="G39" s="372"/>
      <c r="H39" s="372"/>
      <c r="I39" s="372"/>
      <c r="J39" s="372"/>
      <c r="K39" s="373"/>
      <c r="L39" s="374" t="str">
        <f>IF('PENNANT TEAMS'!$B$14="HOME",'PENNANT TEAMS'!$E$18,"")</f>
        <v/>
      </c>
      <c r="M39" s="375"/>
      <c r="N39" s="376"/>
      <c r="O39" s="383"/>
      <c r="P39" s="384"/>
      <c r="Q39" s="369" t="s">
        <v>325</v>
      </c>
      <c r="R39" s="370"/>
      <c r="S39" s="371">
        <f>IF('PENNANT TEAMS'!$B$14="away",'PENNANT TEAMS'!$E$17,"")</f>
        <v>0</v>
      </c>
      <c r="T39" s="372"/>
      <c r="U39" s="372"/>
      <c r="V39" s="372"/>
      <c r="W39" s="372"/>
      <c r="X39" s="372"/>
      <c r="Y39" s="372"/>
      <c r="Z39" s="372"/>
      <c r="AA39" s="373"/>
      <c r="AB39" s="374" t="str">
        <f>IF('PENNANT TEAMS'!$B$14="away",'PENNANT TEAMS'!$E$18,"")</f>
        <v/>
      </c>
      <c r="AC39" s="375"/>
      <c r="AD39" s="376"/>
      <c r="AE39" s="383"/>
      <c r="AF39" s="384"/>
    </row>
    <row r="40" spans="1:32" ht="28.9" customHeight="1" thickBot="1" x14ac:dyDescent="0.25">
      <c r="A40" s="342"/>
      <c r="B40" s="342"/>
      <c r="C40" s="342"/>
      <c r="D40" s="342"/>
      <c r="E40" s="342"/>
      <c r="F40" s="343"/>
      <c r="G40" s="343"/>
      <c r="L40" s="377" t="s">
        <v>327</v>
      </c>
      <c r="M40" s="378"/>
      <c r="N40" s="378"/>
      <c r="O40" s="362"/>
      <c r="P40" s="363"/>
      <c r="Q40" s="342"/>
      <c r="R40" s="342"/>
      <c r="S40" s="342"/>
      <c r="T40" s="342"/>
      <c r="U40" s="342"/>
      <c r="V40" s="343"/>
      <c r="W40" s="343"/>
      <c r="AB40" s="377" t="s">
        <v>327</v>
      </c>
      <c r="AC40" s="378"/>
      <c r="AD40" s="378"/>
      <c r="AE40" s="362"/>
      <c r="AF40" s="363"/>
    </row>
    <row r="41" spans="1:32" ht="28.9" customHeight="1" thickBot="1" x14ac:dyDescent="0.25">
      <c r="A41" s="342"/>
      <c r="B41" s="342"/>
      <c r="C41" s="342"/>
      <c r="D41" s="342"/>
      <c r="E41" s="342"/>
      <c r="F41" s="343"/>
      <c r="G41" s="343"/>
      <c r="L41" s="364" t="s">
        <v>344</v>
      </c>
      <c r="M41" s="365"/>
      <c r="N41" s="365"/>
      <c r="O41" s="366"/>
      <c r="P41" s="367"/>
      <c r="Q41" s="342"/>
      <c r="R41" s="342"/>
      <c r="S41" s="342"/>
      <c r="T41" s="342"/>
      <c r="U41" s="342"/>
      <c r="V41" s="343"/>
      <c r="W41" s="343"/>
      <c r="AB41" s="364" t="s">
        <v>344</v>
      </c>
      <c r="AC41" s="365"/>
      <c r="AD41" s="365"/>
      <c r="AE41" s="366"/>
      <c r="AF41" s="367"/>
    </row>
    <row r="42" spans="1:32" ht="28.9" customHeight="1" thickBot="1" x14ac:dyDescent="0.25">
      <c r="A42" s="342"/>
      <c r="B42" s="342"/>
      <c r="C42" s="342"/>
      <c r="D42" s="342"/>
      <c r="E42" s="342"/>
      <c r="F42" s="343"/>
      <c r="G42" s="343"/>
      <c r="L42" s="333" t="s">
        <v>345</v>
      </c>
      <c r="M42" s="334"/>
      <c r="N42" s="334"/>
      <c r="O42" s="385"/>
      <c r="P42" s="386"/>
      <c r="Q42" s="342"/>
      <c r="R42" s="342"/>
      <c r="S42" s="342"/>
      <c r="T42" s="342"/>
      <c r="U42" s="342"/>
      <c r="V42" s="343"/>
      <c r="W42" s="343"/>
      <c r="AB42" s="333" t="s">
        <v>345</v>
      </c>
      <c r="AC42" s="334"/>
      <c r="AD42" s="334"/>
      <c r="AE42" s="385"/>
      <c r="AF42" s="386"/>
    </row>
    <row r="43" spans="1:32" ht="21" customHeight="1" thickBot="1" x14ac:dyDescent="0.25">
      <c r="A43" s="339" t="s">
        <v>326</v>
      </c>
      <c r="B43" s="339"/>
      <c r="C43" s="339"/>
      <c r="D43" s="339"/>
      <c r="E43" s="339"/>
      <c r="F43" s="339"/>
      <c r="G43" s="339"/>
      <c r="H43" s="338"/>
      <c r="I43" s="338"/>
      <c r="J43" s="338"/>
      <c r="K43" s="338"/>
      <c r="L43" s="338"/>
      <c r="M43" s="338"/>
      <c r="N43" s="338"/>
      <c r="O43" s="338"/>
      <c r="P43" s="338"/>
      <c r="Q43" s="67"/>
      <c r="R43" s="67"/>
      <c r="S43" s="67"/>
      <c r="T43" s="67"/>
      <c r="U43" s="67"/>
      <c r="V43" s="119"/>
      <c r="W43" s="119"/>
    </row>
    <row r="44" spans="1:32" ht="23.45" customHeight="1" x14ac:dyDescent="0.25">
      <c r="A44" s="337" t="s">
        <v>352</v>
      </c>
      <c r="B44" s="337"/>
      <c r="C44" s="337"/>
      <c r="D44" s="337"/>
      <c r="E44" s="337"/>
      <c r="F44" s="337"/>
      <c r="G44" s="337"/>
      <c r="H44" s="337"/>
      <c r="I44" s="337"/>
      <c r="J44" s="337"/>
      <c r="K44" s="337"/>
      <c r="L44" s="337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Z44" s="391" t="s">
        <v>328</v>
      </c>
      <c r="AA44" s="392"/>
      <c r="AB44" s="392"/>
      <c r="AC44" s="392"/>
      <c r="AD44" s="392"/>
      <c r="AE44" s="392"/>
      <c r="AF44" s="393"/>
    </row>
    <row r="45" spans="1:32" ht="24.6" customHeight="1" x14ac:dyDescent="0.25">
      <c r="A45" s="337" t="s">
        <v>353</v>
      </c>
      <c r="B45" s="337"/>
      <c r="C45" s="337"/>
      <c r="D45" s="337"/>
      <c r="E45" s="337"/>
      <c r="F45" s="337"/>
      <c r="G45" s="337"/>
      <c r="H45" s="337"/>
      <c r="I45" s="337"/>
      <c r="J45" s="337"/>
      <c r="K45" s="337"/>
      <c r="L45" s="337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Z45" s="394" t="s">
        <v>337</v>
      </c>
      <c r="AA45" s="395"/>
      <c r="AB45" s="395"/>
      <c r="AC45" s="395"/>
      <c r="AD45" s="395"/>
      <c r="AE45" s="395"/>
      <c r="AF45" s="396"/>
    </row>
    <row r="46" spans="1:32" ht="21" customHeight="1" x14ac:dyDescent="0.25">
      <c r="A46" s="336" t="s">
        <v>346</v>
      </c>
      <c r="B46" s="336"/>
      <c r="C46" s="336"/>
      <c r="D46" s="336"/>
      <c r="E46" s="344" t="s">
        <v>351</v>
      </c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V46" s="344"/>
      <c r="W46" s="130"/>
      <c r="Z46" s="120"/>
      <c r="AA46" s="332" t="s">
        <v>329</v>
      </c>
      <c r="AB46" s="332"/>
      <c r="AC46" s="332"/>
      <c r="AD46" s="122" t="s">
        <v>333</v>
      </c>
      <c r="AE46" s="123">
        <v>3</v>
      </c>
      <c r="AF46" s="121"/>
    </row>
    <row r="47" spans="1:32" ht="14.25" customHeight="1" x14ac:dyDescent="0.25">
      <c r="A47" s="130"/>
      <c r="B47" s="130"/>
      <c r="C47" s="130"/>
      <c r="D47" s="130"/>
      <c r="E47" s="335" t="s">
        <v>354</v>
      </c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130"/>
      <c r="Z47" s="120"/>
      <c r="AA47" s="129" t="s">
        <v>330</v>
      </c>
      <c r="AB47" s="129"/>
      <c r="AC47" s="129"/>
      <c r="AD47" s="122" t="s">
        <v>333</v>
      </c>
      <c r="AE47" s="123" t="s">
        <v>335</v>
      </c>
      <c r="AF47" s="121"/>
    </row>
    <row r="48" spans="1:32" ht="14.25" customHeight="1" x14ac:dyDescent="0.25">
      <c r="A48" s="130"/>
      <c r="B48" s="130"/>
      <c r="C48" s="130"/>
      <c r="D48" s="130"/>
      <c r="E48" s="390" t="s">
        <v>360</v>
      </c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  <c r="Q48" s="390"/>
      <c r="R48" s="390"/>
      <c r="S48" s="390"/>
      <c r="T48" s="390"/>
      <c r="U48" s="390"/>
      <c r="V48" s="390"/>
      <c r="W48" s="130"/>
      <c r="Z48" s="120"/>
      <c r="AA48" s="129"/>
      <c r="AB48" s="129"/>
      <c r="AC48" s="129"/>
      <c r="AD48" s="122"/>
      <c r="AE48" s="123"/>
      <c r="AF48" s="121"/>
    </row>
    <row r="49" spans="1:32" ht="14.25" customHeight="1" x14ac:dyDescent="0.25">
      <c r="A49" s="132"/>
      <c r="B49" s="132"/>
      <c r="C49" s="132"/>
      <c r="D49" s="132"/>
      <c r="E49" s="368" t="s">
        <v>362</v>
      </c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132"/>
      <c r="Z49" s="120"/>
      <c r="AA49" s="332" t="s">
        <v>331</v>
      </c>
      <c r="AB49" s="332"/>
      <c r="AC49" s="332"/>
      <c r="AD49" s="122" t="s">
        <v>333</v>
      </c>
      <c r="AE49" s="123">
        <v>1</v>
      </c>
      <c r="AF49" s="121"/>
    </row>
    <row r="50" spans="1:32" ht="14.25" customHeight="1" thickBot="1" x14ac:dyDescent="0.3">
      <c r="A50" s="130"/>
      <c r="B50" s="130"/>
      <c r="C50" s="130"/>
      <c r="D50" s="130"/>
      <c r="E50" s="335" t="s">
        <v>359</v>
      </c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130"/>
      <c r="Z50" s="124"/>
      <c r="AA50" s="340" t="s">
        <v>332</v>
      </c>
      <c r="AB50" s="340"/>
      <c r="AC50" s="340"/>
      <c r="AD50" s="125" t="s">
        <v>333</v>
      </c>
      <c r="AE50" s="127" t="s">
        <v>334</v>
      </c>
      <c r="AF50" s="126"/>
    </row>
    <row r="51" spans="1:32" ht="20.45" customHeight="1" x14ac:dyDescent="0.25">
      <c r="A51" s="407" t="s">
        <v>313</v>
      </c>
      <c r="B51" s="407"/>
      <c r="C51" s="407"/>
      <c r="D51" s="407"/>
      <c r="E51" s="407"/>
      <c r="F51" s="407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  <c r="Z51" s="407"/>
      <c r="AA51" s="407"/>
      <c r="AB51" s="407"/>
      <c r="AC51" s="407"/>
      <c r="AD51" s="407"/>
      <c r="AE51" s="407"/>
      <c r="AF51" s="407"/>
    </row>
    <row r="52" spans="1:32" ht="18" customHeight="1" x14ac:dyDescent="0.3">
      <c r="A52" s="406" t="s">
        <v>370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406"/>
      <c r="M52" s="406"/>
      <c r="N52" s="406"/>
      <c r="O52" s="406"/>
      <c r="P52" s="406"/>
      <c r="Q52" s="406"/>
      <c r="R52" s="406"/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</row>
    <row r="53" spans="1:32" s="117" customFormat="1" ht="26.45" customHeight="1" x14ac:dyDescent="0.2">
      <c r="A53" s="405" t="s">
        <v>314</v>
      </c>
      <c r="B53" s="405"/>
      <c r="C53" s="405"/>
      <c r="D53" s="348">
        <f>'PENNANT TEAMS'!$A$22</f>
        <v>3.1</v>
      </c>
      <c r="E53" s="348"/>
      <c r="F53" s="349" t="s">
        <v>315</v>
      </c>
      <c r="G53" s="349"/>
      <c r="H53" s="349"/>
      <c r="I53" s="349"/>
      <c r="J53" s="349"/>
      <c r="K53" s="134">
        <f>'PENNANT TEAMS'!$C$26</f>
        <v>1</v>
      </c>
      <c r="N53" s="349" t="s">
        <v>316</v>
      </c>
      <c r="O53" s="349"/>
      <c r="P53" s="349"/>
      <c r="Q53" s="349"/>
      <c r="R53" s="135">
        <f>'PENNANT TEAMS'!$B$5</f>
        <v>2</v>
      </c>
      <c r="T53" s="349" t="s">
        <v>317</v>
      </c>
      <c r="U53" s="349"/>
      <c r="V53" s="349"/>
      <c r="W53" s="349"/>
      <c r="X53" s="349"/>
      <c r="Y53" s="349"/>
      <c r="Z53" s="349"/>
      <c r="AA53" s="354" t="str">
        <f>'PENNANT TEAMS'!$B$4</f>
        <v>3rd March</v>
      </c>
      <c r="AB53" s="354">
        <f>'PENNANT TEAMS'!$B$5</f>
        <v>2</v>
      </c>
      <c r="AC53" s="354">
        <f>'PENNANT TEAMS'!$B$5</f>
        <v>2</v>
      </c>
      <c r="AD53" s="354">
        <f>'PENNANT TEAMS'!$B$5</f>
        <v>2</v>
      </c>
      <c r="AE53" s="354">
        <f>'PENNANT TEAMS'!$B$5</f>
        <v>2</v>
      </c>
      <c r="AF53" s="354">
        <f>'PENNANT TEAMS'!$B$5</f>
        <v>2</v>
      </c>
    </row>
    <row r="54" spans="1:32" ht="6.6" customHeight="1" thickBot="1" x14ac:dyDescent="0.25"/>
    <row r="55" spans="1:32" ht="28.9" customHeight="1" x14ac:dyDescent="0.2">
      <c r="A55" s="352" t="s">
        <v>318</v>
      </c>
      <c r="B55" s="353"/>
      <c r="C55" s="353"/>
      <c r="D55" s="347" t="str">
        <f>IF('PENNANT TEAMS'!$B$21="Home",'PENNANT TEAMS'!$C$3,IF('PENNANT TEAMS'!$B$21="away",'PENNANT TEAMS'!$D$21,""))</f>
        <v>Your club name here</v>
      </c>
      <c r="E55" s="347"/>
      <c r="F55" s="347"/>
      <c r="G55" s="347"/>
      <c r="H55" s="347"/>
      <c r="I55" s="347"/>
      <c r="J55" s="347"/>
      <c r="K55" s="347"/>
      <c r="L55" s="347"/>
      <c r="M55" s="355" t="s">
        <v>319</v>
      </c>
      <c r="N55" s="355"/>
      <c r="O55" s="345">
        <f>IF('PENNANT TEAMS'!$B$21="home",'PENNANT TEAMS'!$E$26,"")</f>
        <v>1</v>
      </c>
      <c r="P55" s="346"/>
      <c r="Q55" s="352" t="s">
        <v>336</v>
      </c>
      <c r="R55" s="353"/>
      <c r="S55" s="353"/>
      <c r="T55" s="347" t="str">
        <f>IF('PENNANT TEAMS'!$B$21="Home",'PENNANT TEAMS'!$D$21,IF('PENNANT TEAMS'!$B$21="away",'PENNANT TEAMS'!$C$3,""))</f>
        <v>Bateau Bay</v>
      </c>
      <c r="U55" s="347"/>
      <c r="V55" s="347"/>
      <c r="W55" s="347"/>
      <c r="X55" s="347"/>
      <c r="Y55" s="347"/>
      <c r="Z55" s="347"/>
      <c r="AA55" s="347"/>
      <c r="AB55" s="347"/>
      <c r="AC55" s="355" t="s">
        <v>319</v>
      </c>
      <c r="AD55" s="355"/>
      <c r="AE55" s="345" t="str">
        <f>IF('PENNANT TEAMS'!$B$21="away",'PENNANT TEAMS'!$E$26,"")</f>
        <v/>
      </c>
      <c r="AF55" s="346"/>
    </row>
    <row r="56" spans="1:32" ht="33" customHeight="1" x14ac:dyDescent="0.2">
      <c r="A56" s="356" t="s">
        <v>320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8"/>
      <c r="L56" s="359" t="s">
        <v>321</v>
      </c>
      <c r="M56" s="360"/>
      <c r="N56" s="361"/>
      <c r="O56" s="350" t="s">
        <v>273</v>
      </c>
      <c r="P56" s="351"/>
      <c r="Q56" s="356" t="s">
        <v>320</v>
      </c>
      <c r="R56" s="357"/>
      <c r="S56" s="357"/>
      <c r="T56" s="357"/>
      <c r="U56" s="357"/>
      <c r="V56" s="357"/>
      <c r="W56" s="357"/>
      <c r="X56" s="357"/>
      <c r="Y56" s="357"/>
      <c r="Z56" s="357"/>
      <c r="AA56" s="358"/>
      <c r="AB56" s="359" t="s">
        <v>321</v>
      </c>
      <c r="AC56" s="360"/>
      <c r="AD56" s="361"/>
      <c r="AE56" s="350" t="s">
        <v>273</v>
      </c>
      <c r="AF56" s="351"/>
    </row>
    <row r="57" spans="1:32" ht="30.6" customHeight="1" x14ac:dyDescent="0.2">
      <c r="A57" s="327" t="s">
        <v>322</v>
      </c>
      <c r="B57" s="328"/>
      <c r="C57" s="329">
        <f>IF('PENNANT TEAMS'!$B$21="home",'PENNANT TEAMS'!$B$22,"")</f>
        <v>0</v>
      </c>
      <c r="D57" s="330"/>
      <c r="E57" s="330"/>
      <c r="F57" s="330"/>
      <c r="G57" s="330"/>
      <c r="H57" s="330"/>
      <c r="I57" s="330"/>
      <c r="J57" s="330"/>
      <c r="K57" s="331"/>
      <c r="L57" s="387" t="str">
        <f>IF('PENNANT TEAMS'!$B$21="HOME",'PENNANT TEAMS'!$B$23,"")</f>
        <v/>
      </c>
      <c r="M57" s="388"/>
      <c r="N57" s="389"/>
      <c r="O57" s="379"/>
      <c r="P57" s="380"/>
      <c r="Q57" s="327" t="s">
        <v>322</v>
      </c>
      <c r="R57" s="328"/>
      <c r="S57" s="329" t="str">
        <f>IF('PENNANT TEAMS'!$B$21="away",'PENNANT TEAMS'!$B$22,"")</f>
        <v/>
      </c>
      <c r="T57" s="330"/>
      <c r="U57" s="330"/>
      <c r="V57" s="330"/>
      <c r="W57" s="330"/>
      <c r="X57" s="330"/>
      <c r="Y57" s="330"/>
      <c r="Z57" s="330"/>
      <c r="AA57" s="331"/>
      <c r="AB57" s="387" t="str">
        <f>IF('PENNANT TEAMS'!$B$21="away",'PENNANT TEAMS'!$B$23,"")</f>
        <v/>
      </c>
      <c r="AC57" s="388"/>
      <c r="AD57" s="389"/>
      <c r="AE57" s="379"/>
      <c r="AF57" s="380"/>
    </row>
    <row r="58" spans="1:32" ht="30.6" customHeight="1" x14ac:dyDescent="0.2">
      <c r="A58" s="327" t="s">
        <v>323</v>
      </c>
      <c r="B58" s="328"/>
      <c r="C58" s="329">
        <f>IF('PENNANT TEAMS'!$B$21="home",'PENNANT TEAMS'!$C$22,"")</f>
        <v>0</v>
      </c>
      <c r="D58" s="330"/>
      <c r="E58" s="330"/>
      <c r="F58" s="330"/>
      <c r="G58" s="330"/>
      <c r="H58" s="330"/>
      <c r="I58" s="330"/>
      <c r="J58" s="330"/>
      <c r="K58" s="331"/>
      <c r="L58" s="387" t="str">
        <f>IF('PENNANT TEAMS'!$B$21="HOME",'PENNANT TEAMS'!$C$23,"")</f>
        <v/>
      </c>
      <c r="M58" s="388"/>
      <c r="N58" s="389"/>
      <c r="O58" s="381"/>
      <c r="P58" s="382"/>
      <c r="Q58" s="327" t="s">
        <v>323</v>
      </c>
      <c r="R58" s="328"/>
      <c r="S58" s="329" t="str">
        <f>IF('PENNANT TEAMS'!$B$21="away",'PENNANT TEAMS'!$C$22,"")</f>
        <v/>
      </c>
      <c r="T58" s="330"/>
      <c r="U58" s="330"/>
      <c r="V58" s="330"/>
      <c r="W58" s="330"/>
      <c r="X58" s="330"/>
      <c r="Y58" s="330"/>
      <c r="Z58" s="330"/>
      <c r="AA58" s="331"/>
      <c r="AB58" s="387" t="str">
        <f>IF('PENNANT TEAMS'!$B$21="away",'PENNANT TEAMS'!$C$23,"")</f>
        <v/>
      </c>
      <c r="AC58" s="388"/>
      <c r="AD58" s="389"/>
      <c r="AE58" s="381"/>
      <c r="AF58" s="382"/>
    </row>
    <row r="59" spans="1:32" ht="30.6" customHeight="1" x14ac:dyDescent="0.2">
      <c r="A59" s="327" t="s">
        <v>324</v>
      </c>
      <c r="B59" s="328"/>
      <c r="C59" s="329">
        <f>IF('PENNANT TEAMS'!$B$21="home",'PENNANT TEAMS'!$D$22,"")</f>
        <v>0</v>
      </c>
      <c r="D59" s="330"/>
      <c r="E59" s="330"/>
      <c r="F59" s="330"/>
      <c r="G59" s="330"/>
      <c r="H59" s="330"/>
      <c r="I59" s="330"/>
      <c r="J59" s="330"/>
      <c r="K59" s="331"/>
      <c r="L59" s="387" t="str">
        <f>IF('PENNANT TEAMS'!$B$21="HOME",'PENNANT TEAMS'!$D$23,"")</f>
        <v/>
      </c>
      <c r="M59" s="388"/>
      <c r="N59" s="389"/>
      <c r="O59" s="381"/>
      <c r="P59" s="382"/>
      <c r="Q59" s="327" t="s">
        <v>324</v>
      </c>
      <c r="R59" s="328"/>
      <c r="S59" s="329" t="str">
        <f>IF('PENNANT TEAMS'!$B$21="away",'PENNANT TEAMS'!$D$22,"")</f>
        <v/>
      </c>
      <c r="T59" s="330"/>
      <c r="U59" s="330"/>
      <c r="V59" s="330"/>
      <c r="W59" s="330"/>
      <c r="X59" s="330"/>
      <c r="Y59" s="330"/>
      <c r="Z59" s="330"/>
      <c r="AA59" s="331"/>
      <c r="AB59" s="387" t="str">
        <f>IF('PENNANT TEAMS'!$B$21="away",'PENNANT TEAMS'!$D$23,"")</f>
        <v/>
      </c>
      <c r="AC59" s="388"/>
      <c r="AD59" s="389"/>
      <c r="AE59" s="381"/>
      <c r="AF59" s="382"/>
    </row>
    <row r="60" spans="1:32" ht="30.6" customHeight="1" thickBot="1" x14ac:dyDescent="0.25">
      <c r="A60" s="369" t="s">
        <v>325</v>
      </c>
      <c r="B60" s="370"/>
      <c r="C60" s="371">
        <f>IF('PENNANT TEAMS'!$B$21="home",'PENNANT TEAMS'!$E$22,"")</f>
        <v>0</v>
      </c>
      <c r="D60" s="372"/>
      <c r="E60" s="372"/>
      <c r="F60" s="372"/>
      <c r="G60" s="372"/>
      <c r="H60" s="372"/>
      <c r="I60" s="372"/>
      <c r="J60" s="372"/>
      <c r="K60" s="373"/>
      <c r="L60" s="374" t="str">
        <f>IF('PENNANT TEAMS'!$B$21="HOME",'PENNANT TEAMS'!$E$23,"")</f>
        <v/>
      </c>
      <c r="M60" s="375"/>
      <c r="N60" s="376"/>
      <c r="O60" s="383"/>
      <c r="P60" s="384"/>
      <c r="Q60" s="369" t="s">
        <v>325</v>
      </c>
      <c r="R60" s="370"/>
      <c r="S60" s="371" t="str">
        <f>IF('PENNANT TEAMS'!$B$21="away",'PENNANT TEAMS'!$E$22,"")</f>
        <v/>
      </c>
      <c r="T60" s="372"/>
      <c r="U60" s="372"/>
      <c r="V60" s="372"/>
      <c r="W60" s="372"/>
      <c r="X60" s="372"/>
      <c r="Y60" s="372"/>
      <c r="Z60" s="372"/>
      <c r="AA60" s="373"/>
      <c r="AB60" s="374" t="str">
        <f>IF('PENNANT TEAMS'!$B$21="away",'PENNANT TEAMS'!$E$23,"")</f>
        <v/>
      </c>
      <c r="AC60" s="375"/>
      <c r="AD60" s="376"/>
      <c r="AE60" s="383"/>
      <c r="AF60" s="384"/>
    </row>
    <row r="61" spans="1:32" ht="30.6" customHeight="1" x14ac:dyDescent="0.2">
      <c r="A61" s="397" t="s">
        <v>322</v>
      </c>
      <c r="B61" s="398"/>
      <c r="C61" s="399">
        <f>IF('PENNANT TEAMS'!$B$21="home",'PENNANT TEAMS'!$B$24,"")</f>
        <v>0</v>
      </c>
      <c r="D61" s="400"/>
      <c r="E61" s="400"/>
      <c r="F61" s="400"/>
      <c r="G61" s="400"/>
      <c r="H61" s="400"/>
      <c r="I61" s="400"/>
      <c r="J61" s="400"/>
      <c r="K61" s="401"/>
      <c r="L61" s="402" t="str">
        <f>IF('PENNANT TEAMS'!$B$21="HOME",'PENNANT TEAMS'!$B$25,"")</f>
        <v/>
      </c>
      <c r="M61" s="403"/>
      <c r="N61" s="404"/>
      <c r="O61" s="379"/>
      <c r="P61" s="380"/>
      <c r="Q61" s="397" t="s">
        <v>322</v>
      </c>
      <c r="R61" s="398"/>
      <c r="S61" s="399" t="str">
        <f>IF('PENNANT TEAMS'!$B$21="away",'PENNANT TEAMS'!$B$24,"")</f>
        <v/>
      </c>
      <c r="T61" s="400"/>
      <c r="U61" s="400"/>
      <c r="V61" s="400"/>
      <c r="W61" s="400"/>
      <c r="X61" s="400"/>
      <c r="Y61" s="400"/>
      <c r="Z61" s="400"/>
      <c r="AA61" s="401"/>
      <c r="AB61" s="402" t="str">
        <f>IF('PENNANT TEAMS'!$B$21="away",'PENNANT TEAMS'!$B$25,"")</f>
        <v/>
      </c>
      <c r="AC61" s="403"/>
      <c r="AD61" s="404"/>
      <c r="AE61" s="379"/>
      <c r="AF61" s="380"/>
    </row>
    <row r="62" spans="1:32" ht="30.6" customHeight="1" x14ac:dyDescent="0.2">
      <c r="A62" s="327" t="s">
        <v>323</v>
      </c>
      <c r="B62" s="328"/>
      <c r="C62" s="329">
        <f>IF('PENNANT TEAMS'!$B$21="home",'PENNANT TEAMS'!$C$24,"")</f>
        <v>0</v>
      </c>
      <c r="D62" s="330"/>
      <c r="E62" s="330"/>
      <c r="F62" s="330"/>
      <c r="G62" s="330"/>
      <c r="H62" s="330"/>
      <c r="I62" s="330"/>
      <c r="J62" s="330"/>
      <c r="K62" s="331"/>
      <c r="L62" s="387" t="str">
        <f>IF('PENNANT TEAMS'!$B$21="HOME",'PENNANT TEAMS'!$C$25,"")</f>
        <v/>
      </c>
      <c r="M62" s="388"/>
      <c r="N62" s="389"/>
      <c r="O62" s="381"/>
      <c r="P62" s="382"/>
      <c r="Q62" s="327" t="s">
        <v>323</v>
      </c>
      <c r="R62" s="328"/>
      <c r="S62" s="329" t="str">
        <f>IF('PENNANT TEAMS'!$B$21="away",'PENNANT TEAMS'!$C$24,"")</f>
        <v/>
      </c>
      <c r="T62" s="330"/>
      <c r="U62" s="330"/>
      <c r="V62" s="330"/>
      <c r="W62" s="330"/>
      <c r="X62" s="330"/>
      <c r="Y62" s="330"/>
      <c r="Z62" s="330"/>
      <c r="AA62" s="331"/>
      <c r="AB62" s="387" t="str">
        <f>IF('PENNANT TEAMS'!$B$21="away",'PENNANT TEAMS'!$C$25,"")</f>
        <v/>
      </c>
      <c r="AC62" s="388"/>
      <c r="AD62" s="389"/>
      <c r="AE62" s="381"/>
      <c r="AF62" s="382"/>
    </row>
    <row r="63" spans="1:32" ht="30.6" customHeight="1" x14ac:dyDescent="0.2">
      <c r="A63" s="327" t="s">
        <v>324</v>
      </c>
      <c r="B63" s="328"/>
      <c r="C63" s="329">
        <f>IF('PENNANT TEAMS'!$B$21="home",'PENNANT TEAMS'!$D$24,"")</f>
        <v>0</v>
      </c>
      <c r="D63" s="330"/>
      <c r="E63" s="330"/>
      <c r="F63" s="330"/>
      <c r="G63" s="330"/>
      <c r="H63" s="330"/>
      <c r="I63" s="330"/>
      <c r="J63" s="330"/>
      <c r="K63" s="331"/>
      <c r="L63" s="387" t="str">
        <f>IF('PENNANT TEAMS'!$B$21="HOME",'PENNANT TEAMS'!$D$25,"")</f>
        <v/>
      </c>
      <c r="M63" s="388"/>
      <c r="N63" s="389"/>
      <c r="O63" s="381"/>
      <c r="P63" s="382"/>
      <c r="Q63" s="327" t="s">
        <v>324</v>
      </c>
      <c r="R63" s="328"/>
      <c r="S63" s="329" t="str">
        <f>IF('PENNANT TEAMS'!$B$21="away",'PENNANT TEAMS'!$D$24,"")</f>
        <v/>
      </c>
      <c r="T63" s="330"/>
      <c r="U63" s="330"/>
      <c r="V63" s="330"/>
      <c r="W63" s="330"/>
      <c r="X63" s="330"/>
      <c r="Y63" s="330"/>
      <c r="Z63" s="330"/>
      <c r="AA63" s="331"/>
      <c r="AB63" s="387" t="str">
        <f>IF('PENNANT TEAMS'!$B$21="away",'PENNANT TEAMS'!$D$25,"")</f>
        <v/>
      </c>
      <c r="AC63" s="388"/>
      <c r="AD63" s="389"/>
      <c r="AE63" s="381"/>
      <c r="AF63" s="382"/>
    </row>
    <row r="64" spans="1:32" ht="30.6" customHeight="1" thickBot="1" x14ac:dyDescent="0.25">
      <c r="A64" s="369" t="s">
        <v>325</v>
      </c>
      <c r="B64" s="370"/>
      <c r="C64" s="371">
        <f>IF('PENNANT TEAMS'!$B$21="home",'PENNANT TEAMS'!$E$24,"")</f>
        <v>0</v>
      </c>
      <c r="D64" s="372"/>
      <c r="E64" s="372"/>
      <c r="F64" s="372"/>
      <c r="G64" s="372"/>
      <c r="H64" s="372"/>
      <c r="I64" s="372"/>
      <c r="J64" s="372"/>
      <c r="K64" s="373"/>
      <c r="L64" s="374" t="str">
        <f>IF('PENNANT TEAMS'!$B$21="HOME",'PENNANT TEAMS'!$E$25,"")</f>
        <v/>
      </c>
      <c r="M64" s="375"/>
      <c r="N64" s="376"/>
      <c r="O64" s="383"/>
      <c r="P64" s="384"/>
      <c r="Q64" s="369" t="s">
        <v>325</v>
      </c>
      <c r="R64" s="370"/>
      <c r="S64" s="371" t="str">
        <f>IF('PENNANT TEAMS'!$B$21="away",'PENNANT TEAMS'!$E$24,"")</f>
        <v/>
      </c>
      <c r="T64" s="372"/>
      <c r="U64" s="372"/>
      <c r="V64" s="372"/>
      <c r="W64" s="372"/>
      <c r="X64" s="372"/>
      <c r="Y64" s="372"/>
      <c r="Z64" s="372"/>
      <c r="AA64" s="373"/>
      <c r="AB64" s="374" t="str">
        <f>IF('PENNANT TEAMS'!$B$21="away",'PENNANT TEAMS'!$E$25,"")</f>
        <v/>
      </c>
      <c r="AC64" s="375"/>
      <c r="AD64" s="376"/>
      <c r="AE64" s="383"/>
      <c r="AF64" s="384"/>
    </row>
    <row r="65" spans="1:32" ht="28.9" customHeight="1" thickBot="1" x14ac:dyDescent="0.25">
      <c r="A65" s="342"/>
      <c r="B65" s="342"/>
      <c r="C65" s="342"/>
      <c r="D65" s="342"/>
      <c r="E65" s="342"/>
      <c r="F65" s="343"/>
      <c r="G65" s="343"/>
      <c r="L65" s="377" t="s">
        <v>327</v>
      </c>
      <c r="M65" s="378"/>
      <c r="N65" s="378"/>
      <c r="O65" s="362"/>
      <c r="P65" s="363"/>
      <c r="Q65" s="342"/>
      <c r="R65" s="342"/>
      <c r="S65" s="342"/>
      <c r="T65" s="342"/>
      <c r="U65" s="342"/>
      <c r="V65" s="343"/>
      <c r="W65" s="343"/>
      <c r="AB65" s="377" t="s">
        <v>327</v>
      </c>
      <c r="AC65" s="378"/>
      <c r="AD65" s="378"/>
      <c r="AE65" s="362"/>
      <c r="AF65" s="363"/>
    </row>
    <row r="66" spans="1:32" ht="28.9" customHeight="1" thickBot="1" x14ac:dyDescent="0.25">
      <c r="A66" s="342"/>
      <c r="B66" s="342"/>
      <c r="C66" s="342"/>
      <c r="D66" s="342"/>
      <c r="E66" s="342"/>
      <c r="F66" s="343"/>
      <c r="G66" s="343"/>
      <c r="L66" s="364" t="s">
        <v>344</v>
      </c>
      <c r="M66" s="365"/>
      <c r="N66" s="365"/>
      <c r="O66" s="366"/>
      <c r="P66" s="367"/>
      <c r="Q66" s="342"/>
      <c r="R66" s="342"/>
      <c r="S66" s="342"/>
      <c r="T66" s="342"/>
      <c r="U66" s="342"/>
      <c r="V66" s="343"/>
      <c r="W66" s="343"/>
      <c r="AB66" s="364" t="s">
        <v>344</v>
      </c>
      <c r="AC66" s="365"/>
      <c r="AD66" s="365"/>
      <c r="AE66" s="366"/>
      <c r="AF66" s="367"/>
    </row>
    <row r="67" spans="1:32" ht="28.9" customHeight="1" thickBot="1" x14ac:dyDescent="0.25">
      <c r="A67" s="342"/>
      <c r="B67" s="342"/>
      <c r="C67" s="342"/>
      <c r="D67" s="342"/>
      <c r="E67" s="342"/>
      <c r="F67" s="343"/>
      <c r="G67" s="343"/>
      <c r="L67" s="333" t="s">
        <v>345</v>
      </c>
      <c r="M67" s="334"/>
      <c r="N67" s="334"/>
      <c r="O67" s="385"/>
      <c r="P67" s="386"/>
      <c r="Q67" s="342"/>
      <c r="R67" s="342"/>
      <c r="S67" s="342"/>
      <c r="T67" s="342"/>
      <c r="U67" s="342"/>
      <c r="V67" s="343"/>
      <c r="W67" s="343"/>
      <c r="AB67" s="333" t="s">
        <v>345</v>
      </c>
      <c r="AC67" s="334"/>
      <c r="AD67" s="334"/>
      <c r="AE67" s="385"/>
      <c r="AF67" s="386"/>
    </row>
    <row r="68" spans="1:32" ht="21" customHeight="1" thickBot="1" x14ac:dyDescent="0.25">
      <c r="A68" s="339" t="s">
        <v>326</v>
      </c>
      <c r="B68" s="339"/>
      <c r="C68" s="339"/>
      <c r="D68" s="339"/>
      <c r="E68" s="339"/>
      <c r="F68" s="339"/>
      <c r="G68" s="339"/>
      <c r="H68" s="338"/>
      <c r="I68" s="338"/>
      <c r="J68" s="338"/>
      <c r="K68" s="338"/>
      <c r="L68" s="338"/>
      <c r="M68" s="338"/>
      <c r="N68" s="338"/>
      <c r="O68" s="338"/>
      <c r="P68" s="338"/>
      <c r="Q68" s="67"/>
      <c r="R68" s="67"/>
      <c r="S68" s="67"/>
      <c r="T68" s="67"/>
      <c r="U68" s="67"/>
      <c r="V68" s="119"/>
      <c r="W68" s="119"/>
    </row>
    <row r="69" spans="1:32" ht="23.45" customHeight="1" x14ac:dyDescent="0.25">
      <c r="A69" s="337" t="s">
        <v>352</v>
      </c>
      <c r="B69" s="337"/>
      <c r="C69" s="337"/>
      <c r="D69" s="337"/>
      <c r="E69" s="337"/>
      <c r="F69" s="337"/>
      <c r="G69" s="337"/>
      <c r="H69" s="337"/>
      <c r="I69" s="337"/>
      <c r="J69" s="337"/>
      <c r="K69" s="337"/>
      <c r="L69" s="337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Z69" s="391" t="s">
        <v>328</v>
      </c>
      <c r="AA69" s="392"/>
      <c r="AB69" s="392"/>
      <c r="AC69" s="392"/>
      <c r="AD69" s="392"/>
      <c r="AE69" s="392"/>
      <c r="AF69" s="393"/>
    </row>
    <row r="70" spans="1:32" ht="24.6" customHeight="1" x14ac:dyDescent="0.25">
      <c r="A70" s="337" t="s">
        <v>353</v>
      </c>
      <c r="B70" s="337"/>
      <c r="C70" s="337"/>
      <c r="D70" s="337"/>
      <c r="E70" s="337"/>
      <c r="F70" s="337"/>
      <c r="G70" s="337"/>
      <c r="H70" s="337"/>
      <c r="I70" s="337"/>
      <c r="J70" s="337"/>
      <c r="K70" s="337"/>
      <c r="L70" s="337"/>
      <c r="M70" s="341"/>
      <c r="N70" s="341"/>
      <c r="O70" s="341"/>
      <c r="P70" s="341"/>
      <c r="Q70" s="341"/>
      <c r="R70" s="341"/>
      <c r="S70" s="341"/>
      <c r="T70" s="341"/>
      <c r="U70" s="341"/>
      <c r="V70" s="341"/>
      <c r="Z70" s="394" t="s">
        <v>337</v>
      </c>
      <c r="AA70" s="395"/>
      <c r="AB70" s="395"/>
      <c r="AC70" s="395"/>
      <c r="AD70" s="395"/>
      <c r="AE70" s="395"/>
      <c r="AF70" s="396"/>
    </row>
    <row r="71" spans="1:32" ht="21" customHeight="1" x14ac:dyDescent="0.25">
      <c r="A71" s="336" t="s">
        <v>346</v>
      </c>
      <c r="B71" s="336"/>
      <c r="C71" s="336"/>
      <c r="D71" s="336"/>
      <c r="E71" s="344" t="s">
        <v>351</v>
      </c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4"/>
      <c r="U71" s="344"/>
      <c r="V71" s="344"/>
      <c r="W71" s="130"/>
      <c r="Z71" s="120"/>
      <c r="AA71" s="332" t="s">
        <v>329</v>
      </c>
      <c r="AB71" s="332"/>
      <c r="AC71" s="332"/>
      <c r="AD71" s="122" t="s">
        <v>333</v>
      </c>
      <c r="AE71" s="123">
        <v>3</v>
      </c>
      <c r="AF71" s="121"/>
    </row>
    <row r="72" spans="1:32" ht="14.25" customHeight="1" x14ac:dyDescent="0.25">
      <c r="A72" s="130"/>
      <c r="B72" s="130"/>
      <c r="C72" s="130"/>
      <c r="D72" s="130"/>
      <c r="E72" s="335" t="s">
        <v>354</v>
      </c>
      <c r="F72" s="335"/>
      <c r="G72" s="335"/>
      <c r="H72" s="335"/>
      <c r="I72" s="335"/>
      <c r="J72" s="335"/>
      <c r="K72" s="335"/>
      <c r="L72" s="335"/>
      <c r="M72" s="335"/>
      <c r="N72" s="335"/>
      <c r="O72" s="335"/>
      <c r="P72" s="335"/>
      <c r="Q72" s="335"/>
      <c r="R72" s="335"/>
      <c r="S72" s="335"/>
      <c r="T72" s="335"/>
      <c r="U72" s="335"/>
      <c r="V72" s="335"/>
      <c r="W72" s="130"/>
      <c r="Z72" s="120"/>
      <c r="AA72" s="129" t="s">
        <v>330</v>
      </c>
      <c r="AB72" s="129"/>
      <c r="AC72" s="129"/>
      <c r="AD72" s="122" t="s">
        <v>333</v>
      </c>
      <c r="AE72" s="123" t="s">
        <v>335</v>
      </c>
      <c r="AF72" s="121"/>
    </row>
    <row r="73" spans="1:32" ht="14.25" customHeight="1" x14ac:dyDescent="0.25">
      <c r="A73" s="130"/>
      <c r="B73" s="130"/>
      <c r="C73" s="130"/>
      <c r="D73" s="130"/>
      <c r="E73" s="390" t="s">
        <v>360</v>
      </c>
      <c r="F73" s="335"/>
      <c r="G73" s="335"/>
      <c r="H73" s="335"/>
      <c r="I73" s="335"/>
      <c r="J73" s="335"/>
      <c r="K73" s="335"/>
      <c r="L73" s="335"/>
      <c r="M73" s="335"/>
      <c r="N73" s="335"/>
      <c r="O73" s="335"/>
      <c r="P73" s="335"/>
      <c r="Q73" s="335"/>
      <c r="R73" s="335"/>
      <c r="S73" s="335"/>
      <c r="T73" s="335"/>
      <c r="U73" s="335"/>
      <c r="V73" s="335"/>
      <c r="W73" s="130"/>
      <c r="Z73" s="120"/>
      <c r="AA73" s="129"/>
      <c r="AB73" s="129"/>
      <c r="AC73" s="129"/>
      <c r="AD73" s="122"/>
      <c r="AE73" s="123"/>
      <c r="AF73" s="121"/>
    </row>
    <row r="74" spans="1:32" ht="14.25" customHeight="1" x14ac:dyDescent="0.25">
      <c r="A74" s="132"/>
      <c r="B74" s="132"/>
      <c r="C74" s="132"/>
      <c r="D74" s="132"/>
      <c r="E74" s="368" t="s">
        <v>363</v>
      </c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132"/>
      <c r="Z74" s="120"/>
      <c r="AA74" s="332" t="s">
        <v>331</v>
      </c>
      <c r="AB74" s="332"/>
      <c r="AC74" s="332"/>
      <c r="AD74" s="122" t="s">
        <v>333</v>
      </c>
      <c r="AE74" s="123">
        <v>1</v>
      </c>
      <c r="AF74" s="121"/>
    </row>
    <row r="75" spans="1:32" ht="14.25" customHeight="1" thickBot="1" x14ac:dyDescent="0.3">
      <c r="A75" s="130"/>
      <c r="B75" s="130"/>
      <c r="C75" s="130"/>
      <c r="D75" s="130"/>
      <c r="E75" s="335" t="s">
        <v>364</v>
      </c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5"/>
      <c r="S75" s="335"/>
      <c r="T75" s="335"/>
      <c r="U75" s="335"/>
      <c r="V75" s="335"/>
      <c r="W75" s="130"/>
      <c r="Z75" s="124"/>
      <c r="AA75" s="340" t="s">
        <v>332</v>
      </c>
      <c r="AB75" s="340"/>
      <c r="AC75" s="340"/>
      <c r="AD75" s="125" t="s">
        <v>333</v>
      </c>
      <c r="AE75" s="127" t="s">
        <v>334</v>
      </c>
      <c r="AF75" s="126"/>
    </row>
    <row r="76" spans="1:32" ht="20.45" customHeight="1" x14ac:dyDescent="0.25">
      <c r="A76" s="407" t="s">
        <v>313</v>
      </c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</row>
    <row r="77" spans="1:32" ht="18" customHeight="1" x14ac:dyDescent="0.3">
      <c r="A77" s="406" t="s">
        <v>370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</row>
    <row r="78" spans="1:32" s="117" customFormat="1" ht="26.45" customHeight="1" x14ac:dyDescent="0.2">
      <c r="A78" s="405" t="s">
        <v>314</v>
      </c>
      <c r="B78" s="405"/>
      <c r="C78" s="405"/>
      <c r="D78" s="348">
        <f>'PENNANT TEAMS'!$A$29</f>
        <v>3.2</v>
      </c>
      <c r="E78" s="348"/>
      <c r="F78" s="349" t="s">
        <v>315</v>
      </c>
      <c r="G78" s="349"/>
      <c r="H78" s="349"/>
      <c r="I78" s="349"/>
      <c r="J78" s="349"/>
      <c r="K78" s="134">
        <f>'PENNANT TEAMS'!$C$33</f>
        <v>2</v>
      </c>
      <c r="N78" s="349" t="s">
        <v>316</v>
      </c>
      <c r="O78" s="349"/>
      <c r="P78" s="349"/>
      <c r="Q78" s="349"/>
      <c r="R78" s="135">
        <f>'PENNANT TEAMS'!$B$5</f>
        <v>2</v>
      </c>
      <c r="T78" s="349" t="s">
        <v>317</v>
      </c>
      <c r="U78" s="349"/>
      <c r="V78" s="349"/>
      <c r="W78" s="349"/>
      <c r="X78" s="349"/>
      <c r="Y78" s="349"/>
      <c r="Z78" s="349"/>
      <c r="AA78" s="354" t="str">
        <f>'PENNANT TEAMS'!$B$4</f>
        <v>3rd March</v>
      </c>
      <c r="AB78" s="354">
        <f>'PENNANT TEAMS'!$B$5</f>
        <v>2</v>
      </c>
      <c r="AC78" s="354">
        <f>'PENNANT TEAMS'!$B$5</f>
        <v>2</v>
      </c>
      <c r="AD78" s="354">
        <f>'PENNANT TEAMS'!$B$5</f>
        <v>2</v>
      </c>
      <c r="AE78" s="354">
        <f>'PENNANT TEAMS'!$B$5</f>
        <v>2</v>
      </c>
      <c r="AF78" s="354">
        <f>'PENNANT TEAMS'!$B$5</f>
        <v>2</v>
      </c>
    </row>
    <row r="79" spans="1:32" ht="6.6" customHeight="1" thickBot="1" x14ac:dyDescent="0.25"/>
    <row r="80" spans="1:32" ht="28.9" customHeight="1" x14ac:dyDescent="0.2">
      <c r="A80" s="352" t="s">
        <v>318</v>
      </c>
      <c r="B80" s="353"/>
      <c r="C80" s="353"/>
      <c r="D80" s="347" t="str">
        <f>IF('PENNANT TEAMS'!$B$28="Home",'PENNANT TEAMS'!$C$3,IF('PENNANT TEAMS'!$B$28="away",'PENNANT TEAMS'!$D$28,""))</f>
        <v>Wyong</v>
      </c>
      <c r="E80" s="347"/>
      <c r="F80" s="347"/>
      <c r="G80" s="347"/>
      <c r="H80" s="347"/>
      <c r="I80" s="347"/>
      <c r="J80" s="347"/>
      <c r="K80" s="347"/>
      <c r="L80" s="347"/>
      <c r="M80" s="355" t="s">
        <v>319</v>
      </c>
      <c r="N80" s="355"/>
      <c r="O80" s="345" t="str">
        <f>IF('PENNANT TEAMS'!$B$28="home",'PENNANT TEAMS'!$E$33,"")</f>
        <v/>
      </c>
      <c r="P80" s="346"/>
      <c r="Q80" s="352" t="s">
        <v>336</v>
      </c>
      <c r="R80" s="353"/>
      <c r="S80" s="353"/>
      <c r="T80" s="347" t="str">
        <f>IF('PENNANT TEAMS'!$B$28="Home",'PENNANT TEAMS'!$D$28,IF('PENNANT TEAMS'!$B$28="away",'PENNANT TEAMS'!$C$3,""))</f>
        <v>Your club name here</v>
      </c>
      <c r="U80" s="347"/>
      <c r="V80" s="347"/>
      <c r="W80" s="347"/>
      <c r="X80" s="347"/>
      <c r="Y80" s="347"/>
      <c r="Z80" s="347"/>
      <c r="AA80" s="347"/>
      <c r="AB80" s="347"/>
      <c r="AC80" s="355" t="s">
        <v>319</v>
      </c>
      <c r="AD80" s="355"/>
      <c r="AE80" s="345">
        <f>IF('PENNANT TEAMS'!$B$28="away",'PENNANT TEAMS'!$E$33,"")</f>
        <v>2</v>
      </c>
      <c r="AF80" s="346"/>
    </row>
    <row r="81" spans="1:32" ht="33" customHeight="1" x14ac:dyDescent="0.2">
      <c r="A81" s="356" t="s">
        <v>320</v>
      </c>
      <c r="B81" s="357"/>
      <c r="C81" s="357"/>
      <c r="D81" s="357"/>
      <c r="E81" s="357"/>
      <c r="F81" s="357"/>
      <c r="G81" s="357"/>
      <c r="H81" s="357"/>
      <c r="I81" s="357"/>
      <c r="J81" s="357"/>
      <c r="K81" s="358"/>
      <c r="L81" s="359" t="s">
        <v>321</v>
      </c>
      <c r="M81" s="360"/>
      <c r="N81" s="361"/>
      <c r="O81" s="350" t="s">
        <v>273</v>
      </c>
      <c r="P81" s="351"/>
      <c r="Q81" s="356" t="s">
        <v>320</v>
      </c>
      <c r="R81" s="357"/>
      <c r="S81" s="357"/>
      <c r="T81" s="357"/>
      <c r="U81" s="357"/>
      <c r="V81" s="357"/>
      <c r="W81" s="357"/>
      <c r="X81" s="357"/>
      <c r="Y81" s="357"/>
      <c r="Z81" s="357"/>
      <c r="AA81" s="358"/>
      <c r="AB81" s="359" t="s">
        <v>321</v>
      </c>
      <c r="AC81" s="360"/>
      <c r="AD81" s="361"/>
      <c r="AE81" s="350" t="s">
        <v>273</v>
      </c>
      <c r="AF81" s="351"/>
    </row>
    <row r="82" spans="1:32" ht="30.6" customHeight="1" x14ac:dyDescent="0.2">
      <c r="A82" s="327" t="s">
        <v>322</v>
      </c>
      <c r="B82" s="328"/>
      <c r="C82" s="329" t="str">
        <f>IF('PENNANT TEAMS'!$B$28="home",'PENNANT TEAMS'!$B$29,"")</f>
        <v/>
      </c>
      <c r="D82" s="330"/>
      <c r="E82" s="330"/>
      <c r="F82" s="330"/>
      <c r="G82" s="330"/>
      <c r="H82" s="330"/>
      <c r="I82" s="330"/>
      <c r="J82" s="330"/>
      <c r="K82" s="331"/>
      <c r="L82" s="387" t="str">
        <f>IF('PENNANT TEAMS'!$B$28="HOME",'PENNANT TEAMS'!$B$30,"")</f>
        <v/>
      </c>
      <c r="M82" s="388"/>
      <c r="N82" s="389"/>
      <c r="O82" s="379"/>
      <c r="P82" s="380"/>
      <c r="Q82" s="327" t="s">
        <v>322</v>
      </c>
      <c r="R82" s="328"/>
      <c r="S82" s="329">
        <f>IF('PENNANT TEAMS'!$B$28="away",'PENNANT TEAMS'!$B$29,"")</f>
        <v>0</v>
      </c>
      <c r="T82" s="330"/>
      <c r="U82" s="330"/>
      <c r="V82" s="330"/>
      <c r="W82" s="330"/>
      <c r="X82" s="330"/>
      <c r="Y82" s="330"/>
      <c r="Z82" s="330"/>
      <c r="AA82" s="331"/>
      <c r="AB82" s="387" t="str">
        <f>IF('PENNANT TEAMS'!$B$28="away",'PENNANT TEAMS'!$B$30,"")</f>
        <v/>
      </c>
      <c r="AC82" s="388"/>
      <c r="AD82" s="389"/>
      <c r="AE82" s="379"/>
      <c r="AF82" s="380"/>
    </row>
    <row r="83" spans="1:32" ht="30.6" customHeight="1" x14ac:dyDescent="0.2">
      <c r="A83" s="327" t="s">
        <v>323</v>
      </c>
      <c r="B83" s="328"/>
      <c r="C83" s="329" t="str">
        <f>IF('PENNANT TEAMS'!$B$28="home",'PENNANT TEAMS'!$C$29,"")</f>
        <v/>
      </c>
      <c r="D83" s="330"/>
      <c r="E83" s="330"/>
      <c r="F83" s="330"/>
      <c r="G83" s="330"/>
      <c r="H83" s="330"/>
      <c r="I83" s="330"/>
      <c r="J83" s="330"/>
      <c r="K83" s="331"/>
      <c r="L83" s="387" t="str">
        <f>IF('PENNANT TEAMS'!$B$28="HOME",'PENNANT TEAMS'!$C$30,"")</f>
        <v/>
      </c>
      <c r="M83" s="388"/>
      <c r="N83" s="389"/>
      <c r="O83" s="381"/>
      <c r="P83" s="382"/>
      <c r="Q83" s="327" t="s">
        <v>323</v>
      </c>
      <c r="R83" s="328"/>
      <c r="S83" s="329">
        <f>IF('PENNANT TEAMS'!$B$28="away",'PENNANT TEAMS'!$C$29,"")</f>
        <v>0</v>
      </c>
      <c r="T83" s="330"/>
      <c r="U83" s="330"/>
      <c r="V83" s="330"/>
      <c r="W83" s="330"/>
      <c r="X83" s="330"/>
      <c r="Y83" s="330"/>
      <c r="Z83" s="330"/>
      <c r="AA83" s="331"/>
      <c r="AB83" s="387" t="str">
        <f>IF('PENNANT TEAMS'!$B$28="away",'PENNANT TEAMS'!$C$30,"")</f>
        <v/>
      </c>
      <c r="AC83" s="388"/>
      <c r="AD83" s="389"/>
      <c r="AE83" s="381"/>
      <c r="AF83" s="382"/>
    </row>
    <row r="84" spans="1:32" ht="30.6" customHeight="1" x14ac:dyDescent="0.2">
      <c r="A84" s="327" t="s">
        <v>324</v>
      </c>
      <c r="B84" s="328"/>
      <c r="C84" s="329" t="str">
        <f>IF('PENNANT TEAMS'!$B$28="home",'PENNANT TEAMS'!$D$29,"")</f>
        <v/>
      </c>
      <c r="D84" s="330"/>
      <c r="E84" s="330"/>
      <c r="F84" s="330"/>
      <c r="G84" s="330"/>
      <c r="H84" s="330"/>
      <c r="I84" s="330"/>
      <c r="J84" s="330"/>
      <c r="K84" s="331"/>
      <c r="L84" s="387" t="str">
        <f>IF('PENNANT TEAMS'!$B$28="HOME",'PENNANT TEAMS'!$D$30,"")</f>
        <v/>
      </c>
      <c r="M84" s="388"/>
      <c r="N84" s="389"/>
      <c r="O84" s="381"/>
      <c r="P84" s="382"/>
      <c r="Q84" s="327" t="s">
        <v>324</v>
      </c>
      <c r="R84" s="328"/>
      <c r="S84" s="329">
        <f>IF('PENNANT TEAMS'!$B$28="away",'PENNANT TEAMS'!$D$29,"")</f>
        <v>0</v>
      </c>
      <c r="T84" s="330"/>
      <c r="U84" s="330"/>
      <c r="V84" s="330"/>
      <c r="W84" s="330"/>
      <c r="X84" s="330"/>
      <c r="Y84" s="330"/>
      <c r="Z84" s="330"/>
      <c r="AA84" s="331"/>
      <c r="AB84" s="387" t="str">
        <f>IF('PENNANT TEAMS'!$B$28="away",'PENNANT TEAMS'!$D$30,"")</f>
        <v/>
      </c>
      <c r="AC84" s="388"/>
      <c r="AD84" s="389"/>
      <c r="AE84" s="381"/>
      <c r="AF84" s="382"/>
    </row>
    <row r="85" spans="1:32" ht="30.6" customHeight="1" thickBot="1" x14ac:dyDescent="0.25">
      <c r="A85" s="369" t="s">
        <v>325</v>
      </c>
      <c r="B85" s="370"/>
      <c r="C85" s="371" t="str">
        <f>IF('PENNANT TEAMS'!$B$28="home",'PENNANT TEAMS'!$E$29,"")</f>
        <v/>
      </c>
      <c r="D85" s="372"/>
      <c r="E85" s="372"/>
      <c r="F85" s="372"/>
      <c r="G85" s="372"/>
      <c r="H85" s="372"/>
      <c r="I85" s="372"/>
      <c r="J85" s="372"/>
      <c r="K85" s="373"/>
      <c r="L85" s="374" t="str">
        <f>IF('PENNANT TEAMS'!$B$28="HOME",'PENNANT TEAMS'!$E$30,"")</f>
        <v/>
      </c>
      <c r="M85" s="375"/>
      <c r="N85" s="376"/>
      <c r="O85" s="383"/>
      <c r="P85" s="384"/>
      <c r="Q85" s="369" t="s">
        <v>325</v>
      </c>
      <c r="R85" s="370"/>
      <c r="S85" s="371">
        <f>IF('PENNANT TEAMS'!$B$28="away",'PENNANT TEAMS'!$E$29,"")</f>
        <v>0</v>
      </c>
      <c r="T85" s="372"/>
      <c r="U85" s="372"/>
      <c r="V85" s="372"/>
      <c r="W85" s="372"/>
      <c r="X85" s="372"/>
      <c r="Y85" s="372"/>
      <c r="Z85" s="372"/>
      <c r="AA85" s="373"/>
      <c r="AB85" s="374" t="str">
        <f>IF('PENNANT TEAMS'!$B$28="away",'PENNANT TEAMS'!$E$30,"")</f>
        <v/>
      </c>
      <c r="AC85" s="375"/>
      <c r="AD85" s="376"/>
      <c r="AE85" s="383"/>
      <c r="AF85" s="384"/>
    </row>
    <row r="86" spans="1:32" ht="30.6" customHeight="1" x14ac:dyDescent="0.2">
      <c r="A86" s="397" t="s">
        <v>322</v>
      </c>
      <c r="B86" s="398"/>
      <c r="C86" s="399" t="str">
        <f>IF('PENNANT TEAMS'!$B$28="home",'PENNANT TEAMS'!$B$31,"")</f>
        <v/>
      </c>
      <c r="D86" s="400"/>
      <c r="E86" s="400"/>
      <c r="F86" s="400"/>
      <c r="G86" s="400"/>
      <c r="H86" s="400"/>
      <c r="I86" s="400"/>
      <c r="J86" s="400"/>
      <c r="K86" s="401"/>
      <c r="L86" s="402" t="str">
        <f>IF('PENNANT TEAMS'!$B$28="HOME",'PENNANT TEAMS'!$B$32,"")</f>
        <v/>
      </c>
      <c r="M86" s="403"/>
      <c r="N86" s="404"/>
      <c r="O86" s="379"/>
      <c r="P86" s="380"/>
      <c r="Q86" s="397" t="s">
        <v>322</v>
      </c>
      <c r="R86" s="398"/>
      <c r="S86" s="399">
        <f>IF('PENNANT TEAMS'!$B$28="away",'PENNANT TEAMS'!$B$31,"")</f>
        <v>0</v>
      </c>
      <c r="T86" s="400"/>
      <c r="U86" s="400"/>
      <c r="V86" s="400"/>
      <c r="W86" s="400"/>
      <c r="X86" s="400"/>
      <c r="Y86" s="400"/>
      <c r="Z86" s="400"/>
      <c r="AA86" s="401"/>
      <c r="AB86" s="402" t="str">
        <f>IF('PENNANT TEAMS'!$B$28="away",'PENNANT TEAMS'!$B$32,"")</f>
        <v/>
      </c>
      <c r="AC86" s="403"/>
      <c r="AD86" s="404"/>
      <c r="AE86" s="379"/>
      <c r="AF86" s="380"/>
    </row>
    <row r="87" spans="1:32" ht="30.6" customHeight="1" x14ac:dyDescent="0.2">
      <c r="A87" s="327" t="s">
        <v>323</v>
      </c>
      <c r="B87" s="328"/>
      <c r="C87" s="329" t="str">
        <f>IF('PENNANT TEAMS'!$B$28="home",'PENNANT TEAMS'!$C$31,"")</f>
        <v/>
      </c>
      <c r="D87" s="330"/>
      <c r="E87" s="330"/>
      <c r="F87" s="330"/>
      <c r="G87" s="330"/>
      <c r="H87" s="330"/>
      <c r="I87" s="330"/>
      <c r="J87" s="330"/>
      <c r="K87" s="331"/>
      <c r="L87" s="387" t="str">
        <f>IF('PENNANT TEAMS'!$B$28="HOME",'PENNANT TEAMS'!$C$32,"")</f>
        <v/>
      </c>
      <c r="M87" s="388"/>
      <c r="N87" s="389"/>
      <c r="O87" s="381"/>
      <c r="P87" s="382"/>
      <c r="Q87" s="327" t="s">
        <v>323</v>
      </c>
      <c r="R87" s="328"/>
      <c r="S87" s="329">
        <f>IF('PENNANT TEAMS'!$B$28="away",'PENNANT TEAMS'!$C$31,"")</f>
        <v>0</v>
      </c>
      <c r="T87" s="330"/>
      <c r="U87" s="330"/>
      <c r="V87" s="330"/>
      <c r="W87" s="330"/>
      <c r="X87" s="330"/>
      <c r="Y87" s="330"/>
      <c r="Z87" s="330"/>
      <c r="AA87" s="331"/>
      <c r="AB87" s="387" t="str">
        <f>IF('PENNANT TEAMS'!$B$28="away",'PENNANT TEAMS'!$C$32,"")</f>
        <v/>
      </c>
      <c r="AC87" s="388"/>
      <c r="AD87" s="389"/>
      <c r="AE87" s="381"/>
      <c r="AF87" s="382"/>
    </row>
    <row r="88" spans="1:32" ht="30.6" customHeight="1" x14ac:dyDescent="0.2">
      <c r="A88" s="327" t="s">
        <v>324</v>
      </c>
      <c r="B88" s="328"/>
      <c r="C88" s="329" t="str">
        <f>IF('PENNANT TEAMS'!$B$28="home",'PENNANT TEAMS'!$D$31,"")</f>
        <v/>
      </c>
      <c r="D88" s="330"/>
      <c r="E88" s="330"/>
      <c r="F88" s="330"/>
      <c r="G88" s="330"/>
      <c r="H88" s="330"/>
      <c r="I88" s="330"/>
      <c r="J88" s="330"/>
      <c r="K88" s="331"/>
      <c r="L88" s="387" t="str">
        <f>IF('PENNANT TEAMS'!$B$28="HOME",'PENNANT TEAMS'!$D$32,"")</f>
        <v/>
      </c>
      <c r="M88" s="388"/>
      <c r="N88" s="389"/>
      <c r="O88" s="381"/>
      <c r="P88" s="382"/>
      <c r="Q88" s="327" t="s">
        <v>324</v>
      </c>
      <c r="R88" s="328"/>
      <c r="S88" s="329">
        <f>IF('PENNANT TEAMS'!$B$28="away",'PENNANT TEAMS'!$D$31,"")</f>
        <v>0</v>
      </c>
      <c r="T88" s="330"/>
      <c r="U88" s="330"/>
      <c r="V88" s="330"/>
      <c r="W88" s="330"/>
      <c r="X88" s="330"/>
      <c r="Y88" s="330"/>
      <c r="Z88" s="330"/>
      <c r="AA88" s="331"/>
      <c r="AB88" s="387" t="str">
        <f>IF('PENNANT TEAMS'!$B$28="away",'PENNANT TEAMS'!$D$32,"")</f>
        <v/>
      </c>
      <c r="AC88" s="388"/>
      <c r="AD88" s="389"/>
      <c r="AE88" s="381"/>
      <c r="AF88" s="382"/>
    </row>
    <row r="89" spans="1:32" ht="30.6" customHeight="1" thickBot="1" x14ac:dyDescent="0.25">
      <c r="A89" s="369" t="s">
        <v>325</v>
      </c>
      <c r="B89" s="370"/>
      <c r="C89" s="371" t="str">
        <f>IF('PENNANT TEAMS'!$B$28="home",'PENNANT TEAMS'!$E$31,"")</f>
        <v/>
      </c>
      <c r="D89" s="372"/>
      <c r="E89" s="372"/>
      <c r="F89" s="372"/>
      <c r="G89" s="372"/>
      <c r="H89" s="372"/>
      <c r="I89" s="372"/>
      <c r="J89" s="372"/>
      <c r="K89" s="373"/>
      <c r="L89" s="374" t="str">
        <f>IF('PENNANT TEAMS'!$B$28="HOME",'PENNANT TEAMS'!$E$32,"")</f>
        <v/>
      </c>
      <c r="M89" s="375"/>
      <c r="N89" s="376"/>
      <c r="O89" s="383"/>
      <c r="P89" s="384"/>
      <c r="Q89" s="369" t="s">
        <v>325</v>
      </c>
      <c r="R89" s="370"/>
      <c r="S89" s="371">
        <f>IF('PENNANT TEAMS'!$B$28="away",'PENNANT TEAMS'!$E$31,"")</f>
        <v>0</v>
      </c>
      <c r="T89" s="372"/>
      <c r="U89" s="372"/>
      <c r="V89" s="372"/>
      <c r="W89" s="372"/>
      <c r="X89" s="372"/>
      <c r="Y89" s="372"/>
      <c r="Z89" s="372"/>
      <c r="AA89" s="373"/>
      <c r="AB89" s="374" t="str">
        <f>IF('PENNANT TEAMS'!$B$28="away",'PENNANT TEAMS'!$E$32,"")</f>
        <v/>
      </c>
      <c r="AC89" s="375"/>
      <c r="AD89" s="376"/>
      <c r="AE89" s="383"/>
      <c r="AF89" s="384"/>
    </row>
    <row r="90" spans="1:32" ht="28.9" customHeight="1" thickBot="1" x14ac:dyDescent="0.25">
      <c r="A90" s="342"/>
      <c r="B90" s="342"/>
      <c r="C90" s="342"/>
      <c r="D90" s="342"/>
      <c r="E90" s="342"/>
      <c r="F90" s="343"/>
      <c r="G90" s="343"/>
      <c r="L90" s="377" t="s">
        <v>327</v>
      </c>
      <c r="M90" s="378"/>
      <c r="N90" s="378"/>
      <c r="O90" s="362"/>
      <c r="P90" s="363"/>
      <c r="Q90" s="342"/>
      <c r="R90" s="342"/>
      <c r="S90" s="342"/>
      <c r="T90" s="342"/>
      <c r="U90" s="342"/>
      <c r="V90" s="343"/>
      <c r="W90" s="343"/>
      <c r="AB90" s="377" t="s">
        <v>327</v>
      </c>
      <c r="AC90" s="378"/>
      <c r="AD90" s="378"/>
      <c r="AE90" s="362"/>
      <c r="AF90" s="363"/>
    </row>
    <row r="91" spans="1:32" ht="28.9" customHeight="1" thickBot="1" x14ac:dyDescent="0.25">
      <c r="A91" s="342"/>
      <c r="B91" s="342"/>
      <c r="C91" s="342"/>
      <c r="D91" s="342"/>
      <c r="E91" s="342"/>
      <c r="F91" s="343"/>
      <c r="G91" s="343"/>
      <c r="L91" s="364" t="s">
        <v>344</v>
      </c>
      <c r="M91" s="365"/>
      <c r="N91" s="365"/>
      <c r="O91" s="366"/>
      <c r="P91" s="367"/>
      <c r="Q91" s="342"/>
      <c r="R91" s="342"/>
      <c r="S91" s="342"/>
      <c r="T91" s="342"/>
      <c r="U91" s="342"/>
      <c r="V91" s="343"/>
      <c r="W91" s="343"/>
      <c r="AB91" s="364" t="s">
        <v>344</v>
      </c>
      <c r="AC91" s="365"/>
      <c r="AD91" s="365"/>
      <c r="AE91" s="366"/>
      <c r="AF91" s="367"/>
    </row>
    <row r="92" spans="1:32" ht="28.9" customHeight="1" thickBot="1" x14ac:dyDescent="0.25">
      <c r="A92" s="342"/>
      <c r="B92" s="342"/>
      <c r="C92" s="342"/>
      <c r="D92" s="342"/>
      <c r="E92" s="342"/>
      <c r="F92" s="343"/>
      <c r="G92" s="343"/>
      <c r="L92" s="333" t="s">
        <v>345</v>
      </c>
      <c r="M92" s="334"/>
      <c r="N92" s="334"/>
      <c r="O92" s="385"/>
      <c r="P92" s="386"/>
      <c r="Q92" s="342"/>
      <c r="R92" s="342"/>
      <c r="S92" s="342"/>
      <c r="T92" s="342"/>
      <c r="U92" s="342"/>
      <c r="V92" s="343"/>
      <c r="W92" s="343"/>
      <c r="AB92" s="333" t="s">
        <v>345</v>
      </c>
      <c r="AC92" s="334"/>
      <c r="AD92" s="334"/>
      <c r="AE92" s="385"/>
      <c r="AF92" s="386"/>
    </row>
    <row r="93" spans="1:32" ht="21" customHeight="1" thickBot="1" x14ac:dyDescent="0.25">
      <c r="A93" s="339" t="s">
        <v>326</v>
      </c>
      <c r="B93" s="339"/>
      <c r="C93" s="339"/>
      <c r="D93" s="339"/>
      <c r="E93" s="339"/>
      <c r="F93" s="339"/>
      <c r="G93" s="339"/>
      <c r="H93" s="338"/>
      <c r="I93" s="338"/>
      <c r="J93" s="338"/>
      <c r="K93" s="338"/>
      <c r="L93" s="338"/>
      <c r="M93" s="338"/>
      <c r="N93" s="338"/>
      <c r="O93" s="338"/>
      <c r="P93" s="338"/>
      <c r="Q93" s="67"/>
      <c r="R93" s="67"/>
      <c r="S93" s="67"/>
      <c r="T93" s="67"/>
      <c r="U93" s="67"/>
      <c r="V93" s="119"/>
      <c r="W93" s="119"/>
    </row>
    <row r="94" spans="1:32" ht="23.45" customHeight="1" x14ac:dyDescent="0.25">
      <c r="A94" s="337" t="s">
        <v>352</v>
      </c>
      <c r="B94" s="337"/>
      <c r="C94" s="337"/>
      <c r="D94" s="337"/>
      <c r="E94" s="337"/>
      <c r="F94" s="337"/>
      <c r="G94" s="337"/>
      <c r="H94" s="337"/>
      <c r="I94" s="337"/>
      <c r="J94" s="337"/>
      <c r="K94" s="337"/>
      <c r="L94" s="337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Z94" s="391" t="s">
        <v>328</v>
      </c>
      <c r="AA94" s="392"/>
      <c r="AB94" s="392"/>
      <c r="AC94" s="392"/>
      <c r="AD94" s="392"/>
      <c r="AE94" s="392"/>
      <c r="AF94" s="393"/>
    </row>
    <row r="95" spans="1:32" ht="24.6" customHeight="1" x14ac:dyDescent="0.25">
      <c r="A95" s="337" t="s">
        <v>353</v>
      </c>
      <c r="B95" s="337"/>
      <c r="C95" s="337"/>
      <c r="D95" s="337"/>
      <c r="E95" s="337"/>
      <c r="F95" s="337"/>
      <c r="G95" s="337"/>
      <c r="H95" s="337"/>
      <c r="I95" s="337"/>
      <c r="J95" s="337"/>
      <c r="K95" s="337"/>
      <c r="L95" s="337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Z95" s="394" t="s">
        <v>337</v>
      </c>
      <c r="AA95" s="395"/>
      <c r="AB95" s="395"/>
      <c r="AC95" s="395"/>
      <c r="AD95" s="395"/>
      <c r="AE95" s="395"/>
      <c r="AF95" s="396"/>
    </row>
    <row r="96" spans="1:32" ht="21" customHeight="1" x14ac:dyDescent="0.25">
      <c r="A96" s="336" t="s">
        <v>346</v>
      </c>
      <c r="B96" s="336"/>
      <c r="C96" s="336"/>
      <c r="D96" s="336"/>
      <c r="E96" s="344" t="s">
        <v>351</v>
      </c>
      <c r="F96" s="344"/>
      <c r="G96" s="344"/>
      <c r="H96" s="344"/>
      <c r="I96" s="344"/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130"/>
      <c r="X96" s="156"/>
      <c r="Y96" s="1"/>
      <c r="Z96" s="120"/>
      <c r="AA96" s="332" t="s">
        <v>329</v>
      </c>
      <c r="AB96" s="332"/>
      <c r="AC96" s="332"/>
      <c r="AD96" s="122" t="s">
        <v>333</v>
      </c>
      <c r="AE96" s="123">
        <v>3</v>
      </c>
      <c r="AF96" s="121"/>
    </row>
    <row r="97" spans="1:32" ht="14.25" customHeight="1" x14ac:dyDescent="0.25">
      <c r="A97" s="130"/>
      <c r="B97" s="130"/>
      <c r="C97" s="130"/>
      <c r="D97" s="130"/>
      <c r="E97" s="335" t="s">
        <v>354</v>
      </c>
      <c r="F97" s="335"/>
      <c r="G97" s="335"/>
      <c r="H97" s="335"/>
      <c r="I97" s="335"/>
      <c r="J97" s="335"/>
      <c r="K97" s="335"/>
      <c r="L97" s="335"/>
      <c r="M97" s="335"/>
      <c r="N97" s="335"/>
      <c r="O97" s="335"/>
      <c r="P97" s="335"/>
      <c r="Q97" s="335"/>
      <c r="R97" s="335"/>
      <c r="S97" s="335"/>
      <c r="T97" s="335"/>
      <c r="U97" s="335"/>
      <c r="V97" s="335"/>
      <c r="W97" s="130"/>
      <c r="X97" s="156"/>
      <c r="Y97" s="1"/>
      <c r="Z97" s="120"/>
      <c r="AA97" s="129" t="s">
        <v>330</v>
      </c>
      <c r="AB97" s="129"/>
      <c r="AC97" s="129"/>
      <c r="AD97" s="122" t="s">
        <v>333</v>
      </c>
      <c r="AE97" s="123" t="s">
        <v>335</v>
      </c>
      <c r="AF97" s="121"/>
    </row>
    <row r="98" spans="1:32" ht="14.25" customHeight="1" x14ac:dyDescent="0.25">
      <c r="A98" s="130"/>
      <c r="B98" s="130"/>
      <c r="C98" s="130"/>
      <c r="D98" s="130"/>
      <c r="E98" s="390" t="s">
        <v>360</v>
      </c>
      <c r="F98" s="390"/>
      <c r="G98" s="390"/>
      <c r="H98" s="390"/>
      <c r="I98" s="390"/>
      <c r="J98" s="390"/>
      <c r="K98" s="390"/>
      <c r="L98" s="390"/>
      <c r="M98" s="390"/>
      <c r="N98" s="390"/>
      <c r="O98" s="390"/>
      <c r="P98" s="390"/>
      <c r="Q98" s="390"/>
      <c r="R98" s="390"/>
      <c r="S98" s="390"/>
      <c r="T98" s="390"/>
      <c r="U98" s="390"/>
      <c r="V98" s="390"/>
      <c r="W98" s="130"/>
      <c r="X98" s="156"/>
      <c r="Y98" s="1"/>
      <c r="Z98" s="120"/>
      <c r="AA98" s="129"/>
      <c r="AB98" s="129"/>
      <c r="AC98" s="129"/>
      <c r="AD98" s="122"/>
      <c r="AE98" s="123"/>
      <c r="AF98" s="121"/>
    </row>
    <row r="99" spans="1:32" ht="14.25" customHeight="1" x14ac:dyDescent="0.25">
      <c r="A99" s="132"/>
      <c r="B99" s="132"/>
      <c r="C99" s="132"/>
      <c r="D99" s="132"/>
      <c r="E99" s="368" t="s">
        <v>362</v>
      </c>
      <c r="F99" s="368"/>
      <c r="G99" s="368"/>
      <c r="H99" s="368"/>
      <c r="I99" s="368"/>
      <c r="J99" s="368"/>
      <c r="K99" s="368"/>
      <c r="L99" s="368"/>
      <c r="M99" s="368"/>
      <c r="N99" s="368"/>
      <c r="O99" s="368"/>
      <c r="P99" s="368"/>
      <c r="Q99" s="368"/>
      <c r="R99" s="368"/>
      <c r="S99" s="368"/>
      <c r="T99" s="368"/>
      <c r="U99" s="368"/>
      <c r="V99" s="368"/>
      <c r="W99" s="132"/>
      <c r="X99" s="157"/>
      <c r="Y99" s="1"/>
      <c r="Z99" s="120"/>
      <c r="AA99" s="332" t="s">
        <v>331</v>
      </c>
      <c r="AB99" s="332"/>
      <c r="AC99" s="332"/>
      <c r="AD99" s="122" t="s">
        <v>333</v>
      </c>
      <c r="AE99" s="123">
        <v>1</v>
      </c>
      <c r="AF99" s="121"/>
    </row>
    <row r="100" spans="1:32" ht="14.25" customHeight="1" thickBot="1" x14ac:dyDescent="0.3">
      <c r="A100" s="130"/>
      <c r="B100" s="130"/>
      <c r="C100" s="130"/>
      <c r="D100" s="130"/>
      <c r="E100" s="335" t="s">
        <v>364</v>
      </c>
      <c r="F100" s="335"/>
      <c r="G100" s="335"/>
      <c r="H100" s="335"/>
      <c r="I100" s="335"/>
      <c r="J100" s="335"/>
      <c r="K100" s="335"/>
      <c r="L100" s="335"/>
      <c r="M100" s="335"/>
      <c r="N100" s="335"/>
      <c r="O100" s="335"/>
      <c r="P100" s="335"/>
      <c r="Q100" s="335"/>
      <c r="R100" s="335"/>
      <c r="S100" s="335"/>
      <c r="T100" s="335"/>
      <c r="U100" s="335"/>
      <c r="V100" s="335"/>
      <c r="W100" s="130"/>
      <c r="X100" s="156"/>
      <c r="Y100" s="1"/>
      <c r="Z100" s="124"/>
      <c r="AA100" s="340" t="s">
        <v>332</v>
      </c>
      <c r="AB100" s="340"/>
      <c r="AC100" s="340"/>
      <c r="AD100" s="125" t="s">
        <v>333</v>
      </c>
      <c r="AE100" s="127" t="s">
        <v>334</v>
      </c>
      <c r="AF100" s="126"/>
    </row>
    <row r="101" spans="1:32" ht="20.45" customHeight="1" x14ac:dyDescent="0.25">
      <c r="A101" s="407" t="s">
        <v>313</v>
      </c>
      <c r="B101" s="407"/>
      <c r="C101" s="407"/>
      <c r="D101" s="407"/>
      <c r="E101" s="407"/>
      <c r="F101" s="407"/>
      <c r="G101" s="407"/>
      <c r="H101" s="407"/>
      <c r="I101" s="407"/>
      <c r="J101" s="407"/>
      <c r="K101" s="407"/>
      <c r="L101" s="407"/>
      <c r="M101" s="407"/>
      <c r="N101" s="407"/>
      <c r="O101" s="407"/>
      <c r="P101" s="407"/>
      <c r="Q101" s="407"/>
      <c r="R101" s="407"/>
      <c r="S101" s="407"/>
      <c r="T101" s="407"/>
      <c r="U101" s="407"/>
      <c r="V101" s="407"/>
      <c r="W101" s="407"/>
      <c r="X101" s="407"/>
      <c r="Y101" s="407"/>
      <c r="Z101" s="407"/>
      <c r="AA101" s="407"/>
      <c r="AB101" s="407"/>
      <c r="AC101" s="407"/>
      <c r="AD101" s="407"/>
      <c r="AE101" s="407"/>
      <c r="AF101" s="407"/>
    </row>
    <row r="102" spans="1:32" ht="18" customHeight="1" x14ac:dyDescent="0.3">
      <c r="A102" s="406" t="s">
        <v>370</v>
      </c>
      <c r="B102" s="406"/>
      <c r="C102" s="406"/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6"/>
      <c r="AE102" s="406"/>
      <c r="AF102" s="406"/>
    </row>
    <row r="103" spans="1:32" s="117" customFormat="1" ht="26.45" customHeight="1" x14ac:dyDescent="0.2">
      <c r="A103" s="405" t="s">
        <v>314</v>
      </c>
      <c r="B103" s="405"/>
      <c r="C103" s="405"/>
      <c r="D103" s="348">
        <f>'PENNANT TEAMS'!$A$36</f>
        <v>4.0999999999999996</v>
      </c>
      <c r="E103" s="348"/>
      <c r="F103" s="349" t="s">
        <v>315</v>
      </c>
      <c r="G103" s="349"/>
      <c r="H103" s="349"/>
      <c r="I103" s="349"/>
      <c r="J103" s="349"/>
      <c r="K103" s="134">
        <f>'PENNANT TEAMS'!$C$40</f>
        <v>1</v>
      </c>
      <c r="N103" s="349" t="s">
        <v>316</v>
      </c>
      <c r="O103" s="349"/>
      <c r="P103" s="349"/>
      <c r="Q103" s="349"/>
      <c r="R103" s="135">
        <f>'PENNANT TEAMS'!$B$5</f>
        <v>2</v>
      </c>
      <c r="T103" s="349" t="s">
        <v>317</v>
      </c>
      <c r="U103" s="349"/>
      <c r="V103" s="349"/>
      <c r="W103" s="349"/>
      <c r="X103" s="349"/>
      <c r="Y103" s="349"/>
      <c r="Z103" s="349"/>
      <c r="AA103" s="354" t="str">
        <f>'PENNANT TEAMS'!$B$4</f>
        <v>3rd March</v>
      </c>
      <c r="AB103" s="354">
        <f>'PENNANT TEAMS'!$B$5</f>
        <v>2</v>
      </c>
      <c r="AC103" s="354">
        <f>'PENNANT TEAMS'!$B$5</f>
        <v>2</v>
      </c>
      <c r="AD103" s="354">
        <f>'PENNANT TEAMS'!$B$5</f>
        <v>2</v>
      </c>
      <c r="AE103" s="354">
        <f>'PENNANT TEAMS'!$B$5</f>
        <v>2</v>
      </c>
      <c r="AF103" s="354">
        <f>'PENNANT TEAMS'!$B$5</f>
        <v>2</v>
      </c>
    </row>
    <row r="104" spans="1:32" ht="6.6" customHeight="1" thickBot="1" x14ac:dyDescent="0.25"/>
    <row r="105" spans="1:32" ht="28.9" customHeight="1" x14ac:dyDescent="0.2">
      <c r="A105" s="352" t="s">
        <v>318</v>
      </c>
      <c r="B105" s="353"/>
      <c r="C105" s="353"/>
      <c r="D105" s="347" t="str">
        <f>IF('PENNANT TEAMS'!$B$35="Home",'PENNANT TEAMS'!$C$3,IF('PENNANT TEAMS'!$B$35="away",'PENNANT TEAMS'!$D$35,""))</f>
        <v>Davistown</v>
      </c>
      <c r="E105" s="347"/>
      <c r="F105" s="347"/>
      <c r="G105" s="347"/>
      <c r="H105" s="347"/>
      <c r="I105" s="347"/>
      <c r="J105" s="347"/>
      <c r="K105" s="347"/>
      <c r="L105" s="347"/>
      <c r="M105" s="355" t="s">
        <v>319</v>
      </c>
      <c r="N105" s="355"/>
      <c r="O105" s="345" t="str">
        <f>IF('PENNANT TEAMS'!$B$35="home",'PENNANT TEAMS'!$E$40,"")</f>
        <v/>
      </c>
      <c r="P105" s="346"/>
      <c r="Q105" s="352" t="s">
        <v>336</v>
      </c>
      <c r="R105" s="353"/>
      <c r="S105" s="353"/>
      <c r="T105" s="347" t="str">
        <f>IF('PENNANT TEAMS'!$B$35="Home",'PENNANT TEAMS'!$D$35,IF('PENNANT TEAMS'!$B$35="away",'PENNANT TEAMS'!$C$3,""))</f>
        <v>Your club name here</v>
      </c>
      <c r="U105" s="347"/>
      <c r="V105" s="347"/>
      <c r="W105" s="347"/>
      <c r="X105" s="347"/>
      <c r="Y105" s="347"/>
      <c r="Z105" s="347"/>
      <c r="AA105" s="347"/>
      <c r="AB105" s="347"/>
      <c r="AC105" s="355" t="s">
        <v>319</v>
      </c>
      <c r="AD105" s="355"/>
      <c r="AE105" s="345">
        <f>IF('PENNANT TEAMS'!$B$35="away",'PENNANT TEAMS'!$E$40,"")</f>
        <v>1</v>
      </c>
      <c r="AF105" s="346"/>
    </row>
    <row r="106" spans="1:32" ht="33" customHeight="1" x14ac:dyDescent="0.2">
      <c r="A106" s="356" t="s">
        <v>320</v>
      </c>
      <c r="B106" s="357"/>
      <c r="C106" s="357"/>
      <c r="D106" s="357"/>
      <c r="E106" s="357"/>
      <c r="F106" s="357"/>
      <c r="G106" s="357"/>
      <c r="H106" s="357"/>
      <c r="I106" s="357"/>
      <c r="J106" s="357"/>
      <c r="K106" s="358"/>
      <c r="L106" s="359" t="s">
        <v>321</v>
      </c>
      <c r="M106" s="360"/>
      <c r="N106" s="361"/>
      <c r="O106" s="350" t="s">
        <v>273</v>
      </c>
      <c r="P106" s="351"/>
      <c r="Q106" s="356" t="s">
        <v>320</v>
      </c>
      <c r="R106" s="357"/>
      <c r="S106" s="357"/>
      <c r="T106" s="357"/>
      <c r="U106" s="357"/>
      <c r="V106" s="357"/>
      <c r="W106" s="357"/>
      <c r="X106" s="357"/>
      <c r="Y106" s="357"/>
      <c r="Z106" s="357"/>
      <c r="AA106" s="358"/>
      <c r="AB106" s="359" t="s">
        <v>321</v>
      </c>
      <c r="AC106" s="360"/>
      <c r="AD106" s="361"/>
      <c r="AE106" s="350" t="s">
        <v>273</v>
      </c>
      <c r="AF106" s="351"/>
    </row>
    <row r="107" spans="1:32" ht="30.6" customHeight="1" x14ac:dyDescent="0.2">
      <c r="A107" s="327" t="s">
        <v>322</v>
      </c>
      <c r="B107" s="328"/>
      <c r="C107" s="329" t="str">
        <f>IF('PENNANT TEAMS'!$B$35="home",'PENNANT TEAMS'!$B$36,"")</f>
        <v/>
      </c>
      <c r="D107" s="330"/>
      <c r="E107" s="330"/>
      <c r="F107" s="330"/>
      <c r="G107" s="330"/>
      <c r="H107" s="330"/>
      <c r="I107" s="330"/>
      <c r="J107" s="330"/>
      <c r="K107" s="331"/>
      <c r="L107" s="387" t="str">
        <f>IF('PENNANT TEAMS'!$B$35="HOME",'PENNANT TEAMS'!$B$37,"")</f>
        <v/>
      </c>
      <c r="M107" s="388"/>
      <c r="N107" s="389"/>
      <c r="O107" s="379"/>
      <c r="P107" s="380"/>
      <c r="Q107" s="327" t="s">
        <v>322</v>
      </c>
      <c r="R107" s="328"/>
      <c r="S107" s="329">
        <f>IF('PENNANT TEAMS'!$B$35="away",'PENNANT TEAMS'!$B$36,"")</f>
        <v>0</v>
      </c>
      <c r="T107" s="330"/>
      <c r="U107" s="330"/>
      <c r="V107" s="330"/>
      <c r="W107" s="330"/>
      <c r="X107" s="330"/>
      <c r="Y107" s="330"/>
      <c r="Z107" s="330"/>
      <c r="AA107" s="331"/>
      <c r="AB107" s="387" t="str">
        <f>IF('PENNANT TEAMS'!$B$35="away",'PENNANT TEAMS'!$B$37,"")</f>
        <v/>
      </c>
      <c r="AC107" s="388"/>
      <c r="AD107" s="389"/>
      <c r="AE107" s="379"/>
      <c r="AF107" s="380"/>
    </row>
    <row r="108" spans="1:32" ht="30.6" customHeight="1" x14ac:dyDescent="0.2">
      <c r="A108" s="327" t="s">
        <v>323</v>
      </c>
      <c r="B108" s="328"/>
      <c r="C108" s="329" t="str">
        <f>IF('PENNANT TEAMS'!$B$35="home",'PENNANT TEAMS'!$C$36,"")</f>
        <v/>
      </c>
      <c r="D108" s="330"/>
      <c r="E108" s="330"/>
      <c r="F108" s="330"/>
      <c r="G108" s="330"/>
      <c r="H108" s="330"/>
      <c r="I108" s="330"/>
      <c r="J108" s="330"/>
      <c r="K108" s="331"/>
      <c r="L108" s="387" t="str">
        <f>IF('PENNANT TEAMS'!$B$35="HOME",'PENNANT TEAMS'!$C$37,"")</f>
        <v/>
      </c>
      <c r="M108" s="388"/>
      <c r="N108" s="389"/>
      <c r="O108" s="381"/>
      <c r="P108" s="382"/>
      <c r="Q108" s="327" t="s">
        <v>323</v>
      </c>
      <c r="R108" s="328"/>
      <c r="S108" s="329">
        <f>IF('PENNANT TEAMS'!$B$35="away",'PENNANT TEAMS'!$C$36,"")</f>
        <v>0</v>
      </c>
      <c r="T108" s="330"/>
      <c r="U108" s="330"/>
      <c r="V108" s="330"/>
      <c r="W108" s="330"/>
      <c r="X108" s="330"/>
      <c r="Y108" s="330"/>
      <c r="Z108" s="330"/>
      <c r="AA108" s="331"/>
      <c r="AB108" s="387" t="str">
        <f>IF('PENNANT TEAMS'!$B$35="away",'PENNANT TEAMS'!$C$37,"")</f>
        <v/>
      </c>
      <c r="AC108" s="388"/>
      <c r="AD108" s="389"/>
      <c r="AE108" s="381"/>
      <c r="AF108" s="382"/>
    </row>
    <row r="109" spans="1:32" ht="30.6" customHeight="1" x14ac:dyDescent="0.2">
      <c r="A109" s="327" t="s">
        <v>324</v>
      </c>
      <c r="B109" s="328"/>
      <c r="C109" s="329" t="str">
        <f>IF('PENNANT TEAMS'!$B$35="home",'PENNANT TEAMS'!$D$36,"")</f>
        <v/>
      </c>
      <c r="D109" s="330"/>
      <c r="E109" s="330"/>
      <c r="F109" s="330"/>
      <c r="G109" s="330"/>
      <c r="H109" s="330"/>
      <c r="I109" s="330"/>
      <c r="J109" s="330"/>
      <c r="K109" s="331"/>
      <c r="L109" s="387" t="str">
        <f>IF('PENNANT TEAMS'!$B$35="HOME",'PENNANT TEAMS'!$D$37,"")</f>
        <v/>
      </c>
      <c r="M109" s="388"/>
      <c r="N109" s="389"/>
      <c r="O109" s="381"/>
      <c r="P109" s="382"/>
      <c r="Q109" s="327" t="s">
        <v>324</v>
      </c>
      <c r="R109" s="328"/>
      <c r="S109" s="329">
        <f>IF('PENNANT TEAMS'!$B$35="away",'PENNANT TEAMS'!$D$36,"")</f>
        <v>0</v>
      </c>
      <c r="T109" s="330"/>
      <c r="U109" s="330"/>
      <c r="V109" s="330"/>
      <c r="W109" s="330"/>
      <c r="X109" s="330"/>
      <c r="Y109" s="330"/>
      <c r="Z109" s="330"/>
      <c r="AA109" s="331"/>
      <c r="AB109" s="387" t="str">
        <f>IF('PENNANT TEAMS'!$B$35="away",'PENNANT TEAMS'!$D$37,"")</f>
        <v/>
      </c>
      <c r="AC109" s="388"/>
      <c r="AD109" s="389"/>
      <c r="AE109" s="381"/>
      <c r="AF109" s="382"/>
    </row>
    <row r="110" spans="1:32" ht="30.6" customHeight="1" thickBot="1" x14ac:dyDescent="0.25">
      <c r="A110" s="369" t="s">
        <v>325</v>
      </c>
      <c r="B110" s="370"/>
      <c r="C110" s="371" t="str">
        <f>IF('PENNANT TEAMS'!$B$35="home",'PENNANT TEAMS'!$E$36,"")</f>
        <v/>
      </c>
      <c r="D110" s="372"/>
      <c r="E110" s="372"/>
      <c r="F110" s="372"/>
      <c r="G110" s="372"/>
      <c r="H110" s="372"/>
      <c r="I110" s="372"/>
      <c r="J110" s="372"/>
      <c r="K110" s="373"/>
      <c r="L110" s="374" t="str">
        <f>IF('PENNANT TEAMS'!$B$35="HOME",'PENNANT TEAMS'!$E$37,"")</f>
        <v/>
      </c>
      <c r="M110" s="375"/>
      <c r="N110" s="376"/>
      <c r="O110" s="383"/>
      <c r="P110" s="384"/>
      <c r="Q110" s="369" t="s">
        <v>325</v>
      </c>
      <c r="R110" s="370"/>
      <c r="S110" s="371">
        <f>IF('PENNANT TEAMS'!$B$35="away",'PENNANT TEAMS'!$E$36,"")</f>
        <v>0</v>
      </c>
      <c r="T110" s="372"/>
      <c r="U110" s="372"/>
      <c r="V110" s="372"/>
      <c r="W110" s="372"/>
      <c r="X110" s="372"/>
      <c r="Y110" s="372"/>
      <c r="Z110" s="372"/>
      <c r="AA110" s="373"/>
      <c r="AB110" s="374" t="str">
        <f>IF('PENNANT TEAMS'!$B$35="away",'PENNANT TEAMS'!$E$37,"")</f>
        <v/>
      </c>
      <c r="AC110" s="375"/>
      <c r="AD110" s="376"/>
      <c r="AE110" s="383"/>
      <c r="AF110" s="384"/>
    </row>
    <row r="111" spans="1:32" ht="30.6" customHeight="1" x14ac:dyDescent="0.2">
      <c r="A111" s="397" t="s">
        <v>322</v>
      </c>
      <c r="B111" s="398"/>
      <c r="C111" s="399" t="str">
        <f>IF('PENNANT TEAMS'!$B$35="home",'PENNANT TEAMS'!$B$38,"")</f>
        <v/>
      </c>
      <c r="D111" s="400"/>
      <c r="E111" s="400"/>
      <c r="F111" s="400"/>
      <c r="G111" s="400"/>
      <c r="H111" s="400"/>
      <c r="I111" s="400"/>
      <c r="J111" s="400"/>
      <c r="K111" s="401"/>
      <c r="L111" s="402" t="str">
        <f>IF('PENNANT TEAMS'!$B$35="HOME",'PENNANT TEAMS'!$B$39,"")</f>
        <v/>
      </c>
      <c r="M111" s="403"/>
      <c r="N111" s="404"/>
      <c r="O111" s="379"/>
      <c r="P111" s="380"/>
      <c r="Q111" s="397" t="s">
        <v>322</v>
      </c>
      <c r="R111" s="398"/>
      <c r="S111" s="399">
        <f>IF('PENNANT TEAMS'!$B$35="away",'PENNANT TEAMS'!$B$38,"")</f>
        <v>0</v>
      </c>
      <c r="T111" s="400"/>
      <c r="U111" s="400"/>
      <c r="V111" s="400"/>
      <c r="W111" s="400"/>
      <c r="X111" s="400"/>
      <c r="Y111" s="400"/>
      <c r="Z111" s="400"/>
      <c r="AA111" s="401"/>
      <c r="AB111" s="402" t="str">
        <f>IF('PENNANT TEAMS'!$B$35="away",'PENNANT TEAMS'!$B$39,"")</f>
        <v/>
      </c>
      <c r="AC111" s="403"/>
      <c r="AD111" s="404"/>
      <c r="AE111" s="379"/>
      <c r="AF111" s="380"/>
    </row>
    <row r="112" spans="1:32" ht="30.6" customHeight="1" x14ac:dyDescent="0.2">
      <c r="A112" s="327" t="s">
        <v>323</v>
      </c>
      <c r="B112" s="328"/>
      <c r="C112" s="329" t="str">
        <f>IF('PENNANT TEAMS'!$B$35="home",'PENNANT TEAMS'!$C$38,"")</f>
        <v/>
      </c>
      <c r="D112" s="330"/>
      <c r="E112" s="330"/>
      <c r="F112" s="330"/>
      <c r="G112" s="330"/>
      <c r="H112" s="330"/>
      <c r="I112" s="330"/>
      <c r="J112" s="330"/>
      <c r="K112" s="331"/>
      <c r="L112" s="387" t="str">
        <f>IF('PENNANT TEAMS'!$B$35="HOME",'PENNANT TEAMS'!$C$39,"")</f>
        <v/>
      </c>
      <c r="M112" s="388"/>
      <c r="N112" s="389"/>
      <c r="O112" s="381"/>
      <c r="P112" s="382"/>
      <c r="Q112" s="327" t="s">
        <v>323</v>
      </c>
      <c r="R112" s="328"/>
      <c r="S112" s="329">
        <f>IF('PENNANT TEAMS'!$B$35="away",'PENNANT TEAMS'!$C$38,"")</f>
        <v>0</v>
      </c>
      <c r="T112" s="330"/>
      <c r="U112" s="330"/>
      <c r="V112" s="330"/>
      <c r="W112" s="330"/>
      <c r="X112" s="330"/>
      <c r="Y112" s="330"/>
      <c r="Z112" s="330"/>
      <c r="AA112" s="331"/>
      <c r="AB112" s="387" t="str">
        <f>IF('PENNANT TEAMS'!$B$35="away",'PENNANT TEAMS'!$C$39,"")</f>
        <v/>
      </c>
      <c r="AC112" s="388"/>
      <c r="AD112" s="389"/>
      <c r="AE112" s="381"/>
      <c r="AF112" s="382"/>
    </row>
    <row r="113" spans="1:32" ht="30.6" customHeight="1" x14ac:dyDescent="0.2">
      <c r="A113" s="327" t="s">
        <v>324</v>
      </c>
      <c r="B113" s="328"/>
      <c r="C113" s="329" t="str">
        <f>IF('PENNANT TEAMS'!$B$35="home",'PENNANT TEAMS'!$D$38,"")</f>
        <v/>
      </c>
      <c r="D113" s="330"/>
      <c r="E113" s="330"/>
      <c r="F113" s="330"/>
      <c r="G113" s="330"/>
      <c r="H113" s="330"/>
      <c r="I113" s="330"/>
      <c r="J113" s="330"/>
      <c r="K113" s="331"/>
      <c r="L113" s="387" t="str">
        <f>IF('PENNANT TEAMS'!$B$35="HOME",'PENNANT TEAMS'!$D$39,"")</f>
        <v/>
      </c>
      <c r="M113" s="388"/>
      <c r="N113" s="389"/>
      <c r="O113" s="381"/>
      <c r="P113" s="382"/>
      <c r="Q113" s="327" t="s">
        <v>324</v>
      </c>
      <c r="R113" s="328"/>
      <c r="S113" s="329">
        <f>IF('PENNANT TEAMS'!$B$35="away",'PENNANT TEAMS'!$D$38,"")</f>
        <v>0</v>
      </c>
      <c r="T113" s="330"/>
      <c r="U113" s="330"/>
      <c r="V113" s="330"/>
      <c r="W113" s="330"/>
      <c r="X113" s="330"/>
      <c r="Y113" s="330"/>
      <c r="Z113" s="330"/>
      <c r="AA113" s="331"/>
      <c r="AB113" s="387" t="str">
        <f>IF('PENNANT TEAMS'!$B$35="away",'PENNANT TEAMS'!$D$39,"")</f>
        <v/>
      </c>
      <c r="AC113" s="388"/>
      <c r="AD113" s="389"/>
      <c r="AE113" s="381"/>
      <c r="AF113" s="382"/>
    </row>
    <row r="114" spans="1:32" ht="30.6" customHeight="1" thickBot="1" x14ac:dyDescent="0.25">
      <c r="A114" s="369" t="s">
        <v>325</v>
      </c>
      <c r="B114" s="370"/>
      <c r="C114" s="371" t="str">
        <f>IF('PENNANT TEAMS'!$B$35="home",'PENNANT TEAMS'!$E$38,"")</f>
        <v/>
      </c>
      <c r="D114" s="372"/>
      <c r="E114" s="372"/>
      <c r="F114" s="372"/>
      <c r="G114" s="372"/>
      <c r="H114" s="372"/>
      <c r="I114" s="372"/>
      <c r="J114" s="372"/>
      <c r="K114" s="373"/>
      <c r="L114" s="374" t="str">
        <f>IF('PENNANT TEAMS'!$B$35="HOME",'PENNANT TEAMS'!$E$39,"")</f>
        <v/>
      </c>
      <c r="M114" s="375"/>
      <c r="N114" s="376"/>
      <c r="O114" s="383"/>
      <c r="P114" s="384"/>
      <c r="Q114" s="369" t="s">
        <v>325</v>
      </c>
      <c r="R114" s="370"/>
      <c r="S114" s="371">
        <f>IF('PENNANT TEAMS'!$B$35="away",'PENNANT TEAMS'!$E$38,"")</f>
        <v>0</v>
      </c>
      <c r="T114" s="372"/>
      <c r="U114" s="372"/>
      <c r="V114" s="372"/>
      <c r="W114" s="372"/>
      <c r="X114" s="372"/>
      <c r="Y114" s="372"/>
      <c r="Z114" s="372"/>
      <c r="AA114" s="373"/>
      <c r="AB114" s="374" t="str">
        <f>IF('PENNANT TEAMS'!$B$35="away",'PENNANT TEAMS'!$E$39,"")</f>
        <v/>
      </c>
      <c r="AC114" s="375"/>
      <c r="AD114" s="376"/>
      <c r="AE114" s="383"/>
      <c r="AF114" s="384"/>
    </row>
    <row r="115" spans="1:32" ht="28.9" customHeight="1" thickBot="1" x14ac:dyDescent="0.25">
      <c r="A115" s="342"/>
      <c r="B115" s="342"/>
      <c r="C115" s="342"/>
      <c r="D115" s="342"/>
      <c r="E115" s="342"/>
      <c r="F115" s="343"/>
      <c r="G115" s="343"/>
      <c r="L115" s="377" t="s">
        <v>327</v>
      </c>
      <c r="M115" s="378"/>
      <c r="N115" s="378"/>
      <c r="O115" s="362"/>
      <c r="P115" s="363"/>
      <c r="Q115" s="342"/>
      <c r="R115" s="342"/>
      <c r="S115" s="342"/>
      <c r="T115" s="342"/>
      <c r="U115" s="342"/>
      <c r="V115" s="343"/>
      <c r="W115" s="343"/>
      <c r="AB115" s="377" t="s">
        <v>327</v>
      </c>
      <c r="AC115" s="378"/>
      <c r="AD115" s="378"/>
      <c r="AE115" s="362"/>
      <c r="AF115" s="363"/>
    </row>
    <row r="116" spans="1:32" ht="28.9" customHeight="1" thickBot="1" x14ac:dyDescent="0.25">
      <c r="A116" s="342"/>
      <c r="B116" s="342"/>
      <c r="C116" s="342"/>
      <c r="D116" s="342"/>
      <c r="E116" s="342"/>
      <c r="F116" s="343"/>
      <c r="G116" s="343"/>
      <c r="L116" s="364" t="s">
        <v>344</v>
      </c>
      <c r="M116" s="365"/>
      <c r="N116" s="365"/>
      <c r="O116" s="366"/>
      <c r="P116" s="367"/>
      <c r="Q116" s="342"/>
      <c r="R116" s="342"/>
      <c r="S116" s="342"/>
      <c r="T116" s="342"/>
      <c r="U116" s="342"/>
      <c r="V116" s="343"/>
      <c r="W116" s="343"/>
      <c r="AB116" s="364" t="s">
        <v>344</v>
      </c>
      <c r="AC116" s="365"/>
      <c r="AD116" s="365"/>
      <c r="AE116" s="366"/>
      <c r="AF116" s="367"/>
    </row>
    <row r="117" spans="1:32" ht="28.9" customHeight="1" thickBot="1" x14ac:dyDescent="0.25">
      <c r="A117" s="342"/>
      <c r="B117" s="342"/>
      <c r="C117" s="342"/>
      <c r="D117" s="342"/>
      <c r="E117" s="342"/>
      <c r="F117" s="343"/>
      <c r="G117" s="343"/>
      <c r="L117" s="333" t="s">
        <v>345</v>
      </c>
      <c r="M117" s="334"/>
      <c r="N117" s="334"/>
      <c r="O117" s="385"/>
      <c r="P117" s="386"/>
      <c r="Q117" s="342"/>
      <c r="R117" s="342"/>
      <c r="S117" s="342"/>
      <c r="T117" s="342"/>
      <c r="U117" s="342"/>
      <c r="V117" s="343"/>
      <c r="W117" s="343"/>
      <c r="AB117" s="333" t="s">
        <v>345</v>
      </c>
      <c r="AC117" s="334"/>
      <c r="AD117" s="334"/>
      <c r="AE117" s="385"/>
      <c r="AF117" s="386"/>
    </row>
    <row r="118" spans="1:32" ht="21" customHeight="1" thickBot="1" x14ac:dyDescent="0.25">
      <c r="A118" s="339" t="s">
        <v>326</v>
      </c>
      <c r="B118" s="339"/>
      <c r="C118" s="339"/>
      <c r="D118" s="339"/>
      <c r="E118" s="339"/>
      <c r="F118" s="339"/>
      <c r="G118" s="339"/>
      <c r="H118" s="338"/>
      <c r="I118" s="338"/>
      <c r="J118" s="338"/>
      <c r="K118" s="338"/>
      <c r="L118" s="338"/>
      <c r="M118" s="338"/>
      <c r="N118" s="338"/>
      <c r="O118" s="338"/>
      <c r="P118" s="338"/>
      <c r="Q118" s="67"/>
      <c r="R118" s="67"/>
      <c r="S118" s="67"/>
      <c r="T118" s="67"/>
      <c r="U118" s="67"/>
      <c r="V118" s="119"/>
      <c r="W118" s="119"/>
    </row>
    <row r="119" spans="1:32" ht="23.45" customHeight="1" x14ac:dyDescent="0.25">
      <c r="A119" s="337" t="s">
        <v>352</v>
      </c>
      <c r="B119" s="337"/>
      <c r="C119" s="337"/>
      <c r="D119" s="337"/>
      <c r="E119" s="337"/>
      <c r="F119" s="337"/>
      <c r="G119" s="337"/>
      <c r="H119" s="337"/>
      <c r="I119" s="337"/>
      <c r="J119" s="337"/>
      <c r="K119" s="337"/>
      <c r="L119" s="337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Z119" s="391" t="s">
        <v>328</v>
      </c>
      <c r="AA119" s="392"/>
      <c r="AB119" s="392"/>
      <c r="AC119" s="392"/>
      <c r="AD119" s="392"/>
      <c r="AE119" s="392"/>
      <c r="AF119" s="393"/>
    </row>
    <row r="120" spans="1:32" ht="24.6" customHeight="1" x14ac:dyDescent="0.25">
      <c r="A120" s="337" t="s">
        <v>353</v>
      </c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Z120" s="394" t="s">
        <v>337</v>
      </c>
      <c r="AA120" s="395"/>
      <c r="AB120" s="395"/>
      <c r="AC120" s="395"/>
      <c r="AD120" s="395"/>
      <c r="AE120" s="395"/>
      <c r="AF120" s="396"/>
    </row>
    <row r="121" spans="1:32" ht="21" customHeight="1" x14ac:dyDescent="0.25">
      <c r="A121" s="336" t="s">
        <v>346</v>
      </c>
      <c r="B121" s="336"/>
      <c r="C121" s="336"/>
      <c r="D121" s="336"/>
      <c r="E121" s="344" t="s">
        <v>351</v>
      </c>
      <c r="F121" s="344"/>
      <c r="G121" s="344"/>
      <c r="H121" s="344"/>
      <c r="I121" s="344"/>
      <c r="J121" s="344"/>
      <c r="K121" s="344"/>
      <c r="L121" s="344"/>
      <c r="M121" s="344"/>
      <c r="N121" s="344"/>
      <c r="O121" s="344"/>
      <c r="P121" s="344"/>
      <c r="Q121" s="344"/>
      <c r="R121" s="344"/>
      <c r="S121" s="344"/>
      <c r="T121" s="344"/>
      <c r="U121" s="344"/>
      <c r="V121" s="344"/>
      <c r="W121" s="130"/>
      <c r="X121" s="156"/>
      <c r="Y121" s="1"/>
      <c r="Z121" s="120"/>
      <c r="AA121" s="332" t="s">
        <v>329</v>
      </c>
      <c r="AB121" s="332"/>
      <c r="AC121" s="332"/>
      <c r="AD121" s="122" t="s">
        <v>333</v>
      </c>
      <c r="AE121" s="123">
        <v>3</v>
      </c>
      <c r="AF121" s="121"/>
    </row>
    <row r="122" spans="1:32" ht="14.25" customHeight="1" x14ac:dyDescent="0.25">
      <c r="A122" s="130"/>
      <c r="B122" s="130"/>
      <c r="C122" s="130"/>
      <c r="D122" s="130"/>
      <c r="E122" s="335" t="s">
        <v>354</v>
      </c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130"/>
      <c r="X122" s="156"/>
      <c r="Y122" s="1"/>
      <c r="Z122" s="120"/>
      <c r="AA122" s="129" t="s">
        <v>330</v>
      </c>
      <c r="AB122" s="129"/>
      <c r="AC122" s="129"/>
      <c r="AD122" s="122" t="s">
        <v>333</v>
      </c>
      <c r="AE122" s="123" t="s">
        <v>335</v>
      </c>
      <c r="AF122" s="121"/>
    </row>
    <row r="123" spans="1:32" ht="14.25" customHeight="1" x14ac:dyDescent="0.25">
      <c r="A123" s="130"/>
      <c r="B123" s="130"/>
      <c r="C123" s="130"/>
      <c r="D123" s="130"/>
      <c r="E123" s="390" t="s">
        <v>365</v>
      </c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130"/>
      <c r="X123" s="156"/>
      <c r="Y123" s="1"/>
      <c r="Z123" s="120"/>
      <c r="AA123" s="129"/>
      <c r="AB123" s="129"/>
      <c r="AC123" s="129"/>
      <c r="AD123" s="122"/>
      <c r="AE123" s="123"/>
      <c r="AF123" s="121"/>
    </row>
    <row r="124" spans="1:32" ht="14.25" customHeight="1" x14ac:dyDescent="0.25">
      <c r="A124" s="132"/>
      <c r="B124" s="132"/>
      <c r="C124" s="132"/>
      <c r="D124" s="132"/>
      <c r="E124" s="368" t="s">
        <v>362</v>
      </c>
      <c r="F124" s="368"/>
      <c r="G124" s="368"/>
      <c r="H124" s="368"/>
      <c r="I124" s="368"/>
      <c r="J124" s="368"/>
      <c r="K124" s="368"/>
      <c r="L124" s="368"/>
      <c r="M124" s="368"/>
      <c r="N124" s="368"/>
      <c r="O124" s="368"/>
      <c r="P124" s="368"/>
      <c r="Q124" s="368"/>
      <c r="R124" s="368"/>
      <c r="S124" s="368"/>
      <c r="T124" s="368"/>
      <c r="U124" s="368"/>
      <c r="V124" s="368"/>
      <c r="W124" s="132"/>
      <c r="X124" s="157"/>
      <c r="Y124" s="1"/>
      <c r="Z124" s="120"/>
      <c r="AA124" s="332" t="s">
        <v>331</v>
      </c>
      <c r="AB124" s="332"/>
      <c r="AC124" s="332"/>
      <c r="AD124" s="122" t="s">
        <v>333</v>
      </c>
      <c r="AE124" s="123">
        <v>1</v>
      </c>
      <c r="AF124" s="121"/>
    </row>
    <row r="125" spans="1:32" ht="14.25" customHeight="1" thickBot="1" x14ac:dyDescent="0.3">
      <c r="A125" s="130"/>
      <c r="B125" s="130"/>
      <c r="C125" s="130"/>
      <c r="D125" s="130"/>
      <c r="E125" s="335" t="s">
        <v>364</v>
      </c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130"/>
      <c r="X125" s="156"/>
      <c r="Y125" s="1"/>
      <c r="Z125" s="124"/>
      <c r="AA125" s="340" t="s">
        <v>332</v>
      </c>
      <c r="AB125" s="340"/>
      <c r="AC125" s="340"/>
      <c r="AD125" s="125" t="s">
        <v>333</v>
      </c>
      <c r="AE125" s="127" t="s">
        <v>334</v>
      </c>
      <c r="AF125" s="126"/>
    </row>
    <row r="126" spans="1:32" ht="20.45" customHeight="1" x14ac:dyDescent="0.25">
      <c r="A126" s="407" t="s">
        <v>313</v>
      </c>
      <c r="B126" s="407"/>
      <c r="C126" s="407"/>
      <c r="D126" s="407"/>
      <c r="E126" s="407"/>
      <c r="F126" s="407"/>
      <c r="G126" s="407"/>
      <c r="H126" s="407"/>
      <c r="I126" s="407"/>
      <c r="J126" s="407"/>
      <c r="K126" s="407"/>
      <c r="L126" s="407"/>
      <c r="M126" s="407"/>
      <c r="N126" s="407"/>
      <c r="O126" s="407"/>
      <c r="P126" s="407"/>
      <c r="Q126" s="407"/>
      <c r="R126" s="407"/>
      <c r="S126" s="407"/>
      <c r="T126" s="407"/>
      <c r="U126" s="407"/>
      <c r="V126" s="407"/>
      <c r="W126" s="407"/>
      <c r="X126" s="407"/>
      <c r="Y126" s="407"/>
      <c r="Z126" s="407"/>
      <c r="AA126" s="407"/>
      <c r="AB126" s="407"/>
      <c r="AC126" s="407"/>
      <c r="AD126" s="407"/>
      <c r="AE126" s="407"/>
      <c r="AF126" s="407"/>
    </row>
    <row r="127" spans="1:32" ht="18" customHeight="1" x14ac:dyDescent="0.3">
      <c r="A127" s="406" t="s">
        <v>370</v>
      </c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406"/>
      <c r="U127" s="406"/>
      <c r="V127" s="406"/>
      <c r="W127" s="406"/>
      <c r="X127" s="406"/>
      <c r="Y127" s="406"/>
      <c r="Z127" s="406"/>
      <c r="AA127" s="406"/>
      <c r="AB127" s="406"/>
      <c r="AC127" s="406"/>
      <c r="AD127" s="406"/>
      <c r="AE127" s="406"/>
      <c r="AF127" s="406"/>
    </row>
    <row r="128" spans="1:32" s="117" customFormat="1" ht="26.45" customHeight="1" x14ac:dyDescent="0.2">
      <c r="A128" s="405" t="s">
        <v>314</v>
      </c>
      <c r="B128" s="405"/>
      <c r="C128" s="405"/>
      <c r="D128" s="348">
        <f>'PENNANT TEAMS'!$A$43</f>
        <v>4.2</v>
      </c>
      <c r="E128" s="348"/>
      <c r="F128" s="349" t="s">
        <v>315</v>
      </c>
      <c r="G128" s="349"/>
      <c r="H128" s="349"/>
      <c r="I128" s="349"/>
      <c r="J128" s="349"/>
      <c r="K128" s="134">
        <f>'PENNANT TEAMS'!$C$47</f>
        <v>2</v>
      </c>
      <c r="N128" s="349" t="s">
        <v>316</v>
      </c>
      <c r="O128" s="349"/>
      <c r="P128" s="349"/>
      <c r="Q128" s="349"/>
      <c r="R128" s="135">
        <f>'PENNANT TEAMS'!$B$5</f>
        <v>2</v>
      </c>
      <c r="T128" s="349" t="s">
        <v>317</v>
      </c>
      <c r="U128" s="349"/>
      <c r="V128" s="349"/>
      <c r="W128" s="349"/>
      <c r="X128" s="349"/>
      <c r="Y128" s="349"/>
      <c r="Z128" s="349"/>
      <c r="AA128" s="354" t="str">
        <f>'PENNANT TEAMS'!$B$4</f>
        <v>3rd March</v>
      </c>
      <c r="AB128" s="354">
        <f>'PENNANT TEAMS'!$B$5</f>
        <v>2</v>
      </c>
      <c r="AC128" s="354">
        <f>'PENNANT TEAMS'!$B$5</f>
        <v>2</v>
      </c>
      <c r="AD128" s="354">
        <f>'PENNANT TEAMS'!$B$5</f>
        <v>2</v>
      </c>
      <c r="AE128" s="354">
        <f>'PENNANT TEAMS'!$B$5</f>
        <v>2</v>
      </c>
      <c r="AF128" s="354">
        <f>'PENNANT TEAMS'!$B$5</f>
        <v>2</v>
      </c>
    </row>
    <row r="129" spans="1:32" ht="6.6" customHeight="1" thickBot="1" x14ac:dyDescent="0.25"/>
    <row r="130" spans="1:32" ht="28.9" customHeight="1" x14ac:dyDescent="0.2">
      <c r="A130" s="352" t="s">
        <v>318</v>
      </c>
      <c r="B130" s="353"/>
      <c r="C130" s="353"/>
      <c r="D130" s="347" t="str">
        <f>IF('PENNANT TEAMS'!$B$42="Home",'PENNANT TEAMS'!$C$3,IF('PENNANT TEAMS'!$B$42="away",'PENNANT TEAMS'!$D$42,""))</f>
        <v>Terrigal</v>
      </c>
      <c r="E130" s="347"/>
      <c r="F130" s="347"/>
      <c r="G130" s="347"/>
      <c r="H130" s="347"/>
      <c r="I130" s="347"/>
      <c r="J130" s="347"/>
      <c r="K130" s="347"/>
      <c r="L130" s="347"/>
      <c r="M130" s="355" t="s">
        <v>319</v>
      </c>
      <c r="N130" s="355"/>
      <c r="O130" s="345" t="str">
        <f>IF('PENNANT TEAMS'!$B$42="home",'PENNANT TEAMS'!$E$47,"")</f>
        <v/>
      </c>
      <c r="P130" s="346"/>
      <c r="Q130" s="352" t="s">
        <v>336</v>
      </c>
      <c r="R130" s="353"/>
      <c r="S130" s="353"/>
      <c r="T130" s="347" t="str">
        <f>IF('PENNANT TEAMS'!$B$42="Home",'PENNANT TEAMS'!$D$42,IF('PENNANT TEAMS'!$B$42="away",'PENNANT TEAMS'!$C$3,""))</f>
        <v>Your club name here</v>
      </c>
      <c r="U130" s="347"/>
      <c r="V130" s="347"/>
      <c r="W130" s="347"/>
      <c r="X130" s="347"/>
      <c r="Y130" s="347"/>
      <c r="Z130" s="347"/>
      <c r="AA130" s="347"/>
      <c r="AB130" s="347"/>
      <c r="AC130" s="355" t="s">
        <v>319</v>
      </c>
      <c r="AD130" s="355"/>
      <c r="AE130" s="345">
        <f>IF('PENNANT TEAMS'!$B$42="away",'PENNANT TEAMS'!$E$47,"")</f>
        <v>0</v>
      </c>
      <c r="AF130" s="346"/>
    </row>
    <row r="131" spans="1:32" ht="33" customHeight="1" x14ac:dyDescent="0.2">
      <c r="A131" s="356" t="s">
        <v>320</v>
      </c>
      <c r="B131" s="357"/>
      <c r="C131" s="357"/>
      <c r="D131" s="357"/>
      <c r="E131" s="357"/>
      <c r="F131" s="357"/>
      <c r="G131" s="357"/>
      <c r="H131" s="357"/>
      <c r="I131" s="357"/>
      <c r="J131" s="357"/>
      <c r="K131" s="358"/>
      <c r="L131" s="359" t="s">
        <v>321</v>
      </c>
      <c r="M131" s="360"/>
      <c r="N131" s="361"/>
      <c r="O131" s="350" t="s">
        <v>273</v>
      </c>
      <c r="P131" s="351"/>
      <c r="Q131" s="356" t="s">
        <v>320</v>
      </c>
      <c r="R131" s="357"/>
      <c r="S131" s="357"/>
      <c r="T131" s="357"/>
      <c r="U131" s="357"/>
      <c r="V131" s="357"/>
      <c r="W131" s="357"/>
      <c r="X131" s="357"/>
      <c r="Y131" s="357"/>
      <c r="Z131" s="357"/>
      <c r="AA131" s="358"/>
      <c r="AB131" s="359" t="s">
        <v>321</v>
      </c>
      <c r="AC131" s="360"/>
      <c r="AD131" s="361"/>
      <c r="AE131" s="350" t="s">
        <v>273</v>
      </c>
      <c r="AF131" s="351"/>
    </row>
    <row r="132" spans="1:32" ht="30.6" customHeight="1" x14ac:dyDescent="0.2">
      <c r="A132" s="327" t="s">
        <v>322</v>
      </c>
      <c r="B132" s="328"/>
      <c r="C132" s="329" t="str">
        <f>IF('PENNANT TEAMS'!$B$42="home",'PENNANT TEAMS'!$B$43,"")</f>
        <v/>
      </c>
      <c r="D132" s="330"/>
      <c r="E132" s="330"/>
      <c r="F132" s="330"/>
      <c r="G132" s="330"/>
      <c r="H132" s="330"/>
      <c r="I132" s="330"/>
      <c r="J132" s="330"/>
      <c r="K132" s="331"/>
      <c r="L132" s="387" t="str">
        <f>IF('PENNANT TEAMS'!$B$42="HOME",'PENNANT TEAMS'!$B$44,"")</f>
        <v/>
      </c>
      <c r="M132" s="388"/>
      <c r="N132" s="389"/>
      <c r="O132" s="379"/>
      <c r="P132" s="380"/>
      <c r="Q132" s="327" t="s">
        <v>322</v>
      </c>
      <c r="R132" s="328"/>
      <c r="S132" s="329">
        <f>IF('PENNANT TEAMS'!$B$42="away",'PENNANT TEAMS'!$B$43,"")</f>
        <v>0</v>
      </c>
      <c r="T132" s="330"/>
      <c r="U132" s="330"/>
      <c r="V132" s="330"/>
      <c r="W132" s="330"/>
      <c r="X132" s="330"/>
      <c r="Y132" s="330"/>
      <c r="Z132" s="330"/>
      <c r="AA132" s="331"/>
      <c r="AB132" s="387" t="str">
        <f>IF('PENNANT TEAMS'!$B$42="away",'PENNANT TEAMS'!$B$44,"")</f>
        <v/>
      </c>
      <c r="AC132" s="388"/>
      <c r="AD132" s="389"/>
      <c r="AE132" s="379"/>
      <c r="AF132" s="380"/>
    </row>
    <row r="133" spans="1:32" ht="30.6" customHeight="1" x14ac:dyDescent="0.2">
      <c r="A133" s="327" t="s">
        <v>323</v>
      </c>
      <c r="B133" s="328"/>
      <c r="C133" s="329" t="str">
        <f>IF('PENNANT TEAMS'!$B$42="home",'PENNANT TEAMS'!$C$43,"")</f>
        <v/>
      </c>
      <c r="D133" s="330"/>
      <c r="E133" s="330"/>
      <c r="F133" s="330"/>
      <c r="G133" s="330"/>
      <c r="H133" s="330"/>
      <c r="I133" s="330"/>
      <c r="J133" s="330"/>
      <c r="K133" s="331"/>
      <c r="L133" s="387" t="str">
        <f>IF('PENNANT TEAMS'!$B$42="HOME",'PENNANT TEAMS'!$C$44,"")</f>
        <v/>
      </c>
      <c r="M133" s="388"/>
      <c r="N133" s="389"/>
      <c r="O133" s="381"/>
      <c r="P133" s="382"/>
      <c r="Q133" s="327" t="s">
        <v>323</v>
      </c>
      <c r="R133" s="328"/>
      <c r="S133" s="329">
        <f>IF('PENNANT TEAMS'!$B$42="away",'PENNANT TEAMS'!$C$43,"")</f>
        <v>0</v>
      </c>
      <c r="T133" s="330"/>
      <c r="U133" s="330"/>
      <c r="V133" s="330"/>
      <c r="W133" s="330"/>
      <c r="X133" s="330"/>
      <c r="Y133" s="330"/>
      <c r="Z133" s="330"/>
      <c r="AA133" s="331"/>
      <c r="AB133" s="387" t="str">
        <f>IF('PENNANT TEAMS'!$B$42="away",'PENNANT TEAMS'!$C$44,"")</f>
        <v/>
      </c>
      <c r="AC133" s="388"/>
      <c r="AD133" s="389"/>
      <c r="AE133" s="381"/>
      <c r="AF133" s="382"/>
    </row>
    <row r="134" spans="1:32" ht="30.6" customHeight="1" x14ac:dyDescent="0.2">
      <c r="A134" s="327" t="s">
        <v>324</v>
      </c>
      <c r="B134" s="328"/>
      <c r="C134" s="329" t="str">
        <f>IF('PENNANT TEAMS'!$B$42="home",'PENNANT TEAMS'!$D$43,"")</f>
        <v/>
      </c>
      <c r="D134" s="330"/>
      <c r="E134" s="330"/>
      <c r="F134" s="330"/>
      <c r="G134" s="330"/>
      <c r="H134" s="330"/>
      <c r="I134" s="330"/>
      <c r="J134" s="330"/>
      <c r="K134" s="331"/>
      <c r="L134" s="387" t="str">
        <f>IF('PENNANT TEAMS'!$B$42="HOME",'PENNANT TEAMS'!$D$44,"")</f>
        <v/>
      </c>
      <c r="M134" s="388"/>
      <c r="N134" s="389"/>
      <c r="O134" s="381"/>
      <c r="P134" s="382"/>
      <c r="Q134" s="327" t="s">
        <v>324</v>
      </c>
      <c r="R134" s="328"/>
      <c r="S134" s="329">
        <f>IF('PENNANT TEAMS'!$B$42="away",'PENNANT TEAMS'!$D$43,"")</f>
        <v>0</v>
      </c>
      <c r="T134" s="330"/>
      <c r="U134" s="330"/>
      <c r="V134" s="330"/>
      <c r="W134" s="330"/>
      <c r="X134" s="330"/>
      <c r="Y134" s="330"/>
      <c r="Z134" s="330"/>
      <c r="AA134" s="331"/>
      <c r="AB134" s="387" t="str">
        <f>IF('PENNANT TEAMS'!$B$42="away",'PENNANT TEAMS'!$D$44,"")</f>
        <v/>
      </c>
      <c r="AC134" s="388"/>
      <c r="AD134" s="389"/>
      <c r="AE134" s="381"/>
      <c r="AF134" s="382"/>
    </row>
    <row r="135" spans="1:32" ht="30.6" customHeight="1" thickBot="1" x14ac:dyDescent="0.25">
      <c r="A135" s="369" t="s">
        <v>325</v>
      </c>
      <c r="B135" s="370"/>
      <c r="C135" s="371" t="str">
        <f>IF('PENNANT TEAMS'!$B$42="home",'PENNANT TEAMS'!$E$43,"")</f>
        <v/>
      </c>
      <c r="D135" s="372"/>
      <c r="E135" s="372"/>
      <c r="F135" s="372"/>
      <c r="G135" s="372"/>
      <c r="H135" s="372"/>
      <c r="I135" s="372"/>
      <c r="J135" s="372"/>
      <c r="K135" s="373"/>
      <c r="L135" s="374" t="str">
        <f>IF('PENNANT TEAMS'!$B$42="HOME",'PENNANT TEAMS'!$E$44,"")</f>
        <v/>
      </c>
      <c r="M135" s="375"/>
      <c r="N135" s="376"/>
      <c r="O135" s="383"/>
      <c r="P135" s="384"/>
      <c r="Q135" s="369" t="s">
        <v>325</v>
      </c>
      <c r="R135" s="370"/>
      <c r="S135" s="371">
        <f>IF('PENNANT TEAMS'!$B$42="away",'PENNANT TEAMS'!$E$43,"")</f>
        <v>0</v>
      </c>
      <c r="T135" s="372"/>
      <c r="U135" s="372"/>
      <c r="V135" s="372"/>
      <c r="W135" s="372"/>
      <c r="X135" s="372"/>
      <c r="Y135" s="372"/>
      <c r="Z135" s="372"/>
      <c r="AA135" s="373"/>
      <c r="AB135" s="374" t="str">
        <f>IF('PENNANT TEAMS'!$B$42="away",'PENNANT TEAMS'!$E$44,"")</f>
        <v/>
      </c>
      <c r="AC135" s="375"/>
      <c r="AD135" s="376"/>
      <c r="AE135" s="383"/>
      <c r="AF135" s="384"/>
    </row>
    <row r="136" spans="1:32" ht="30.6" customHeight="1" x14ac:dyDescent="0.2">
      <c r="A136" s="397" t="s">
        <v>322</v>
      </c>
      <c r="B136" s="398"/>
      <c r="C136" s="399" t="str">
        <f>IF('PENNANT TEAMS'!$B$42="home",'PENNANT TEAMS'!$B$45,"")</f>
        <v/>
      </c>
      <c r="D136" s="400"/>
      <c r="E136" s="400"/>
      <c r="F136" s="400"/>
      <c r="G136" s="400"/>
      <c r="H136" s="400"/>
      <c r="I136" s="400"/>
      <c r="J136" s="400"/>
      <c r="K136" s="401"/>
      <c r="L136" s="402" t="str">
        <f>IF('PENNANT TEAMS'!$B$42="HOME",'PENNANT TEAMS'!$B$46,"")</f>
        <v/>
      </c>
      <c r="M136" s="403"/>
      <c r="N136" s="404"/>
      <c r="O136" s="379"/>
      <c r="P136" s="380"/>
      <c r="Q136" s="397" t="s">
        <v>322</v>
      </c>
      <c r="R136" s="398"/>
      <c r="S136" s="399">
        <f>IF('PENNANT TEAMS'!$B$42="away",'PENNANT TEAMS'!$B$45,"")</f>
        <v>0</v>
      </c>
      <c r="T136" s="400"/>
      <c r="U136" s="400"/>
      <c r="V136" s="400"/>
      <c r="W136" s="400"/>
      <c r="X136" s="400"/>
      <c r="Y136" s="400"/>
      <c r="Z136" s="400"/>
      <c r="AA136" s="401"/>
      <c r="AB136" s="402" t="str">
        <f>IF('PENNANT TEAMS'!$B$42="away",'PENNANT TEAMS'!$B$46,"")</f>
        <v/>
      </c>
      <c r="AC136" s="403"/>
      <c r="AD136" s="404"/>
      <c r="AE136" s="379"/>
      <c r="AF136" s="380"/>
    </row>
    <row r="137" spans="1:32" ht="30.6" customHeight="1" x14ac:dyDescent="0.2">
      <c r="A137" s="327" t="s">
        <v>323</v>
      </c>
      <c r="B137" s="328"/>
      <c r="C137" s="329" t="str">
        <f>IF('PENNANT TEAMS'!$B$42="home",'PENNANT TEAMS'!$C$45,"")</f>
        <v/>
      </c>
      <c r="D137" s="330"/>
      <c r="E137" s="330"/>
      <c r="F137" s="330"/>
      <c r="G137" s="330"/>
      <c r="H137" s="330"/>
      <c r="I137" s="330"/>
      <c r="J137" s="330"/>
      <c r="K137" s="331"/>
      <c r="L137" s="387" t="str">
        <f>IF('PENNANT TEAMS'!$B$42="HOME",'PENNANT TEAMS'!$C$46,"")</f>
        <v/>
      </c>
      <c r="M137" s="388"/>
      <c r="N137" s="389"/>
      <c r="O137" s="381"/>
      <c r="P137" s="382"/>
      <c r="Q137" s="327" t="s">
        <v>323</v>
      </c>
      <c r="R137" s="328"/>
      <c r="S137" s="329">
        <f>IF('PENNANT TEAMS'!$B$42="away",'PENNANT TEAMS'!$C$45,"")</f>
        <v>0</v>
      </c>
      <c r="T137" s="330"/>
      <c r="U137" s="330"/>
      <c r="V137" s="330"/>
      <c r="W137" s="330"/>
      <c r="X137" s="330"/>
      <c r="Y137" s="330"/>
      <c r="Z137" s="330"/>
      <c r="AA137" s="331"/>
      <c r="AB137" s="387" t="str">
        <f>IF('PENNANT TEAMS'!$B$42="away",'PENNANT TEAMS'!$C$46,"")</f>
        <v/>
      </c>
      <c r="AC137" s="388"/>
      <c r="AD137" s="389"/>
      <c r="AE137" s="381"/>
      <c r="AF137" s="382"/>
    </row>
    <row r="138" spans="1:32" ht="30.6" customHeight="1" x14ac:dyDescent="0.2">
      <c r="A138" s="327" t="s">
        <v>324</v>
      </c>
      <c r="B138" s="328"/>
      <c r="C138" s="329" t="str">
        <f>IF('PENNANT TEAMS'!$B$42="home",'PENNANT TEAMS'!$D$45,"")</f>
        <v/>
      </c>
      <c r="D138" s="330"/>
      <c r="E138" s="330"/>
      <c r="F138" s="330"/>
      <c r="G138" s="330"/>
      <c r="H138" s="330"/>
      <c r="I138" s="330"/>
      <c r="J138" s="330"/>
      <c r="K138" s="331"/>
      <c r="L138" s="387" t="str">
        <f>IF('PENNANT TEAMS'!$B$42="HOME",'PENNANT TEAMS'!$D$46,"")</f>
        <v/>
      </c>
      <c r="M138" s="388"/>
      <c r="N138" s="389"/>
      <c r="O138" s="381"/>
      <c r="P138" s="382"/>
      <c r="Q138" s="327" t="s">
        <v>324</v>
      </c>
      <c r="R138" s="328"/>
      <c r="S138" s="329">
        <f>IF('PENNANT TEAMS'!$B$42="away",'PENNANT TEAMS'!$D$45,"")</f>
        <v>0</v>
      </c>
      <c r="T138" s="330"/>
      <c r="U138" s="330"/>
      <c r="V138" s="330"/>
      <c r="W138" s="330"/>
      <c r="X138" s="330"/>
      <c r="Y138" s="330"/>
      <c r="Z138" s="330"/>
      <c r="AA138" s="331"/>
      <c r="AB138" s="387" t="str">
        <f>IF('PENNANT TEAMS'!$B$42="away",'PENNANT TEAMS'!$D$46,"")</f>
        <v/>
      </c>
      <c r="AC138" s="388"/>
      <c r="AD138" s="389"/>
      <c r="AE138" s="381"/>
      <c r="AF138" s="382"/>
    </row>
    <row r="139" spans="1:32" ht="30.6" customHeight="1" thickBot="1" x14ac:dyDescent="0.25">
      <c r="A139" s="369" t="s">
        <v>325</v>
      </c>
      <c r="B139" s="370"/>
      <c r="C139" s="371" t="str">
        <f>IF('PENNANT TEAMS'!$B$42="home",'PENNANT TEAMS'!$E$45,"")</f>
        <v/>
      </c>
      <c r="D139" s="372"/>
      <c r="E139" s="372"/>
      <c r="F139" s="372"/>
      <c r="G139" s="372"/>
      <c r="H139" s="372"/>
      <c r="I139" s="372"/>
      <c r="J139" s="372"/>
      <c r="K139" s="373"/>
      <c r="L139" s="374" t="str">
        <f>IF('PENNANT TEAMS'!$B$42="HOME",'PENNANT TEAMS'!$E$46,"")</f>
        <v/>
      </c>
      <c r="M139" s="375"/>
      <c r="N139" s="376"/>
      <c r="O139" s="383"/>
      <c r="P139" s="384"/>
      <c r="Q139" s="369" t="s">
        <v>325</v>
      </c>
      <c r="R139" s="370"/>
      <c r="S139" s="371">
        <f>IF('PENNANT TEAMS'!$B$42="away",'PENNANT TEAMS'!$E$45,"")</f>
        <v>0</v>
      </c>
      <c r="T139" s="372"/>
      <c r="U139" s="372"/>
      <c r="V139" s="372"/>
      <c r="W139" s="372"/>
      <c r="X139" s="372"/>
      <c r="Y139" s="372"/>
      <c r="Z139" s="372"/>
      <c r="AA139" s="373"/>
      <c r="AB139" s="374" t="str">
        <f>IF('PENNANT TEAMS'!$B$42="away",'PENNANT TEAMS'!$E$46,"")</f>
        <v/>
      </c>
      <c r="AC139" s="375"/>
      <c r="AD139" s="376"/>
      <c r="AE139" s="383"/>
      <c r="AF139" s="384"/>
    </row>
    <row r="140" spans="1:32" ht="28.9" customHeight="1" thickBot="1" x14ac:dyDescent="0.25">
      <c r="A140" s="342"/>
      <c r="B140" s="342"/>
      <c r="C140" s="342"/>
      <c r="D140" s="342"/>
      <c r="E140" s="342"/>
      <c r="F140" s="343"/>
      <c r="G140" s="343"/>
      <c r="L140" s="377" t="s">
        <v>327</v>
      </c>
      <c r="M140" s="378"/>
      <c r="N140" s="378"/>
      <c r="O140" s="362"/>
      <c r="P140" s="363"/>
      <c r="Q140" s="342"/>
      <c r="R140" s="342"/>
      <c r="S140" s="342"/>
      <c r="T140" s="342"/>
      <c r="U140" s="342"/>
      <c r="V140" s="343"/>
      <c r="W140" s="343"/>
      <c r="AB140" s="377" t="s">
        <v>327</v>
      </c>
      <c r="AC140" s="378"/>
      <c r="AD140" s="378"/>
      <c r="AE140" s="362"/>
      <c r="AF140" s="363"/>
    </row>
    <row r="141" spans="1:32" ht="28.9" customHeight="1" thickBot="1" x14ac:dyDescent="0.25">
      <c r="A141" s="342"/>
      <c r="B141" s="342"/>
      <c r="C141" s="342"/>
      <c r="D141" s="342"/>
      <c r="E141" s="342"/>
      <c r="F141" s="343"/>
      <c r="G141" s="343"/>
      <c r="L141" s="364" t="s">
        <v>344</v>
      </c>
      <c r="M141" s="365"/>
      <c r="N141" s="365"/>
      <c r="O141" s="366"/>
      <c r="P141" s="367"/>
      <c r="Q141" s="342"/>
      <c r="R141" s="342"/>
      <c r="S141" s="342"/>
      <c r="T141" s="342"/>
      <c r="U141" s="342"/>
      <c r="V141" s="343"/>
      <c r="W141" s="343"/>
      <c r="AB141" s="364" t="s">
        <v>344</v>
      </c>
      <c r="AC141" s="365"/>
      <c r="AD141" s="365"/>
      <c r="AE141" s="366"/>
      <c r="AF141" s="367"/>
    </row>
    <row r="142" spans="1:32" ht="28.9" customHeight="1" thickBot="1" x14ac:dyDescent="0.25">
      <c r="A142" s="342"/>
      <c r="B142" s="342"/>
      <c r="C142" s="342"/>
      <c r="D142" s="342"/>
      <c r="E142" s="342"/>
      <c r="F142" s="343"/>
      <c r="G142" s="343"/>
      <c r="L142" s="333" t="s">
        <v>345</v>
      </c>
      <c r="M142" s="334"/>
      <c r="N142" s="334"/>
      <c r="O142" s="385"/>
      <c r="P142" s="386"/>
      <c r="Q142" s="342"/>
      <c r="R142" s="342"/>
      <c r="S142" s="342"/>
      <c r="T142" s="342"/>
      <c r="U142" s="342"/>
      <c r="V142" s="343"/>
      <c r="W142" s="343"/>
      <c r="AB142" s="333" t="s">
        <v>345</v>
      </c>
      <c r="AC142" s="334"/>
      <c r="AD142" s="334"/>
      <c r="AE142" s="385"/>
      <c r="AF142" s="386"/>
    </row>
    <row r="143" spans="1:32" ht="21" customHeight="1" thickBot="1" x14ac:dyDescent="0.25">
      <c r="A143" s="339" t="s">
        <v>326</v>
      </c>
      <c r="B143" s="339"/>
      <c r="C143" s="339"/>
      <c r="D143" s="339"/>
      <c r="E143" s="339"/>
      <c r="F143" s="339"/>
      <c r="G143" s="339"/>
      <c r="H143" s="338"/>
      <c r="I143" s="338"/>
      <c r="J143" s="338"/>
      <c r="K143" s="338"/>
      <c r="L143" s="338"/>
      <c r="M143" s="338"/>
      <c r="N143" s="338"/>
      <c r="O143" s="338"/>
      <c r="P143" s="338"/>
      <c r="Q143" s="67"/>
      <c r="R143" s="67"/>
      <c r="S143" s="67"/>
      <c r="T143" s="67"/>
      <c r="U143" s="67"/>
      <c r="V143" s="119"/>
      <c r="W143" s="119"/>
    </row>
    <row r="144" spans="1:32" ht="23.45" customHeight="1" x14ac:dyDescent="0.25">
      <c r="A144" s="337" t="s">
        <v>352</v>
      </c>
      <c r="B144" s="337"/>
      <c r="C144" s="337"/>
      <c r="D144" s="337"/>
      <c r="E144" s="337"/>
      <c r="F144" s="337"/>
      <c r="G144" s="337"/>
      <c r="H144" s="337"/>
      <c r="I144" s="337"/>
      <c r="J144" s="337"/>
      <c r="K144" s="337"/>
      <c r="L144" s="337"/>
      <c r="M144" s="338"/>
      <c r="N144" s="338"/>
      <c r="O144" s="338"/>
      <c r="P144" s="338"/>
      <c r="Q144" s="338"/>
      <c r="R144" s="338"/>
      <c r="S144" s="338"/>
      <c r="T144" s="338"/>
      <c r="U144" s="338"/>
      <c r="V144" s="338"/>
      <c r="Z144" s="391" t="s">
        <v>328</v>
      </c>
      <c r="AA144" s="392"/>
      <c r="AB144" s="392"/>
      <c r="AC144" s="392"/>
      <c r="AD144" s="392"/>
      <c r="AE144" s="392"/>
      <c r="AF144" s="393"/>
    </row>
    <row r="145" spans="1:32" ht="24.6" customHeight="1" x14ac:dyDescent="0.25">
      <c r="A145" s="337" t="s">
        <v>353</v>
      </c>
      <c r="B145" s="337"/>
      <c r="C145" s="337"/>
      <c r="D145" s="337"/>
      <c r="E145" s="337"/>
      <c r="F145" s="337"/>
      <c r="G145" s="337"/>
      <c r="H145" s="337"/>
      <c r="I145" s="337"/>
      <c r="J145" s="337"/>
      <c r="K145" s="337"/>
      <c r="L145" s="337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Z145" s="394" t="s">
        <v>337</v>
      </c>
      <c r="AA145" s="395"/>
      <c r="AB145" s="395"/>
      <c r="AC145" s="395"/>
      <c r="AD145" s="395"/>
      <c r="AE145" s="395"/>
      <c r="AF145" s="396"/>
    </row>
    <row r="146" spans="1:32" ht="21" customHeight="1" x14ac:dyDescent="0.25">
      <c r="A146" s="336" t="s">
        <v>346</v>
      </c>
      <c r="B146" s="336"/>
      <c r="C146" s="336"/>
      <c r="D146" s="336"/>
      <c r="E146" s="344" t="s">
        <v>351</v>
      </c>
      <c r="F146" s="344"/>
      <c r="G146" s="344"/>
      <c r="H146" s="344"/>
      <c r="I146" s="344"/>
      <c r="J146" s="344"/>
      <c r="K146" s="344"/>
      <c r="L146" s="344"/>
      <c r="M146" s="344"/>
      <c r="N146" s="344"/>
      <c r="O146" s="344"/>
      <c r="P146" s="344"/>
      <c r="Q146" s="344"/>
      <c r="R146" s="344"/>
      <c r="S146" s="344"/>
      <c r="T146" s="344"/>
      <c r="U146" s="344"/>
      <c r="V146" s="344"/>
      <c r="W146" s="130"/>
      <c r="X146" s="156"/>
      <c r="Y146" s="121"/>
      <c r="Z146" s="120"/>
      <c r="AA146" s="332" t="s">
        <v>329</v>
      </c>
      <c r="AB146" s="332"/>
      <c r="AC146" s="332"/>
      <c r="AD146" s="122" t="s">
        <v>333</v>
      </c>
      <c r="AE146" s="123">
        <v>3</v>
      </c>
      <c r="AF146" s="121"/>
    </row>
    <row r="147" spans="1:32" ht="14.25" customHeight="1" x14ac:dyDescent="0.25">
      <c r="A147" s="130"/>
      <c r="B147" s="130"/>
      <c r="C147" s="130"/>
      <c r="D147" s="130"/>
      <c r="E147" s="335" t="s">
        <v>354</v>
      </c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130"/>
      <c r="X147" s="156"/>
      <c r="Y147" s="121"/>
      <c r="Z147" s="120"/>
      <c r="AA147" s="129" t="s">
        <v>330</v>
      </c>
      <c r="AB147" s="129"/>
      <c r="AC147" s="129"/>
      <c r="AD147" s="122" t="s">
        <v>333</v>
      </c>
      <c r="AE147" s="123" t="s">
        <v>335</v>
      </c>
      <c r="AF147" s="121"/>
    </row>
    <row r="148" spans="1:32" ht="14.25" customHeight="1" x14ac:dyDescent="0.25">
      <c r="A148" s="130"/>
      <c r="B148" s="130"/>
      <c r="C148" s="130"/>
      <c r="D148" s="130"/>
      <c r="E148" s="390" t="s">
        <v>360</v>
      </c>
      <c r="F148" s="390"/>
      <c r="G148" s="390"/>
      <c r="H148" s="390"/>
      <c r="I148" s="390"/>
      <c r="J148" s="390"/>
      <c r="K148" s="390"/>
      <c r="L148" s="390"/>
      <c r="M148" s="390"/>
      <c r="N148" s="390"/>
      <c r="O148" s="390"/>
      <c r="P148" s="390"/>
      <c r="Q148" s="390"/>
      <c r="R148" s="390"/>
      <c r="S148" s="390"/>
      <c r="T148" s="390"/>
      <c r="U148" s="390"/>
      <c r="V148" s="390"/>
      <c r="W148" s="130"/>
      <c r="X148" s="156"/>
      <c r="Y148" s="121"/>
      <c r="Z148" s="120"/>
      <c r="AA148" s="129"/>
      <c r="AB148" s="129"/>
      <c r="AC148" s="129"/>
      <c r="AD148" s="122"/>
      <c r="AE148" s="123"/>
      <c r="AF148" s="121"/>
    </row>
    <row r="149" spans="1:32" ht="14.25" customHeight="1" x14ac:dyDescent="0.25">
      <c r="A149" s="132"/>
      <c r="B149" s="132"/>
      <c r="C149" s="132"/>
      <c r="D149" s="132"/>
      <c r="E149" s="368" t="s">
        <v>362</v>
      </c>
      <c r="F149" s="368"/>
      <c r="G149" s="368"/>
      <c r="H149" s="368"/>
      <c r="I149" s="368"/>
      <c r="J149" s="368"/>
      <c r="K149" s="368"/>
      <c r="L149" s="368"/>
      <c r="M149" s="368"/>
      <c r="N149" s="368"/>
      <c r="O149" s="368"/>
      <c r="P149" s="368"/>
      <c r="Q149" s="368"/>
      <c r="R149" s="368"/>
      <c r="S149" s="368"/>
      <c r="T149" s="368"/>
      <c r="U149" s="368"/>
      <c r="V149" s="368"/>
      <c r="W149" s="132"/>
      <c r="X149" s="157"/>
      <c r="Y149" s="121"/>
      <c r="Z149" s="120"/>
      <c r="AA149" s="332" t="s">
        <v>331</v>
      </c>
      <c r="AB149" s="332"/>
      <c r="AC149" s="332"/>
      <c r="AD149" s="122" t="s">
        <v>333</v>
      </c>
      <c r="AE149" s="123">
        <v>1</v>
      </c>
      <c r="AF149" s="121"/>
    </row>
    <row r="150" spans="1:32" ht="14.25" customHeight="1" thickBot="1" x14ac:dyDescent="0.3">
      <c r="A150" s="130"/>
      <c r="B150" s="130"/>
      <c r="C150" s="130"/>
      <c r="D150" s="130"/>
      <c r="E150" s="335" t="s">
        <v>364</v>
      </c>
      <c r="F150" s="335"/>
      <c r="G150" s="335"/>
      <c r="H150" s="335"/>
      <c r="I150" s="335"/>
      <c r="J150" s="335"/>
      <c r="K150" s="335"/>
      <c r="L150" s="335"/>
      <c r="M150" s="335"/>
      <c r="N150" s="335"/>
      <c r="O150" s="335"/>
      <c r="P150" s="335"/>
      <c r="Q150" s="335"/>
      <c r="R150" s="335"/>
      <c r="S150" s="335"/>
      <c r="T150" s="335"/>
      <c r="U150" s="335"/>
      <c r="V150" s="335"/>
      <c r="W150" s="130"/>
      <c r="X150" s="156"/>
      <c r="Y150" s="121"/>
      <c r="Z150" s="124"/>
      <c r="AA150" s="340" t="s">
        <v>332</v>
      </c>
      <c r="AB150" s="340"/>
      <c r="AC150" s="340"/>
      <c r="AD150" s="125" t="s">
        <v>333</v>
      </c>
      <c r="AE150" s="127" t="s">
        <v>334</v>
      </c>
      <c r="AF150" s="126"/>
    </row>
    <row r="151" spans="1:32" ht="20.45" hidden="1" customHeight="1" x14ac:dyDescent="0.25">
      <c r="A151" s="407" t="s">
        <v>313</v>
      </c>
      <c r="B151" s="407"/>
      <c r="C151" s="407"/>
      <c r="D151" s="407"/>
      <c r="E151" s="407"/>
      <c r="F151" s="407"/>
      <c r="G151" s="407"/>
      <c r="H151" s="407"/>
      <c r="I151" s="407"/>
      <c r="J151" s="407"/>
      <c r="K151" s="407"/>
      <c r="L151" s="407"/>
      <c r="M151" s="407"/>
      <c r="N151" s="407"/>
      <c r="O151" s="407"/>
      <c r="P151" s="407"/>
      <c r="Q151" s="407"/>
      <c r="R151" s="407"/>
      <c r="S151" s="407"/>
      <c r="T151" s="407"/>
      <c r="U151" s="407"/>
      <c r="V151" s="407"/>
      <c r="W151" s="407"/>
      <c r="X151" s="407"/>
      <c r="Y151" s="407"/>
      <c r="Z151" s="407"/>
      <c r="AA151" s="407"/>
      <c r="AB151" s="407"/>
      <c r="AC151" s="407"/>
      <c r="AD151" s="407"/>
      <c r="AE151" s="407"/>
      <c r="AF151" s="407"/>
    </row>
    <row r="152" spans="1:32" ht="6.6" hidden="1" customHeight="1" x14ac:dyDescent="0.2"/>
    <row r="153" spans="1:32" s="117" customFormat="1" ht="26.45" hidden="1" customHeight="1" x14ac:dyDescent="0.2">
      <c r="A153" s="405" t="s">
        <v>314</v>
      </c>
      <c r="B153" s="405"/>
      <c r="C153" s="405"/>
      <c r="D153" s="348">
        <f>'PENNANT TEAMS'!$A$50</f>
        <v>7</v>
      </c>
      <c r="E153" s="348"/>
      <c r="F153" s="349" t="s">
        <v>315</v>
      </c>
      <c r="G153" s="349"/>
      <c r="H153" s="349"/>
      <c r="I153" s="349"/>
      <c r="J153" s="349"/>
      <c r="K153" s="134">
        <f>'PENNANT TEAMS'!$C$54</f>
        <v>7</v>
      </c>
      <c r="N153" s="349" t="s">
        <v>316</v>
      </c>
      <c r="O153" s="349"/>
      <c r="P153" s="349"/>
      <c r="Q153" s="349"/>
      <c r="R153" s="135">
        <f>'PENNANT TEAMS'!$B$5</f>
        <v>2</v>
      </c>
      <c r="T153" s="349" t="s">
        <v>317</v>
      </c>
      <c r="U153" s="349"/>
      <c r="V153" s="349"/>
      <c r="W153" s="349"/>
      <c r="X153" s="349"/>
      <c r="Y153" s="349"/>
      <c r="Z153" s="349"/>
      <c r="AA153" s="354" t="str">
        <f>'PENNANT TEAMS'!$B$4</f>
        <v>3rd March</v>
      </c>
      <c r="AB153" s="354">
        <f>'PENNANT TEAMS'!$B$5</f>
        <v>2</v>
      </c>
      <c r="AC153" s="354">
        <f>'PENNANT TEAMS'!$B$5</f>
        <v>2</v>
      </c>
      <c r="AD153" s="354">
        <f>'PENNANT TEAMS'!$B$5</f>
        <v>2</v>
      </c>
      <c r="AE153" s="354">
        <f>'PENNANT TEAMS'!$B$5</f>
        <v>2</v>
      </c>
      <c r="AF153" s="354">
        <f>'PENNANT TEAMS'!$B$5</f>
        <v>2</v>
      </c>
    </row>
    <row r="154" spans="1:32" ht="6.6" hidden="1" customHeight="1" thickBot="1" x14ac:dyDescent="0.25"/>
    <row r="155" spans="1:32" ht="28.9" hidden="1" customHeight="1" x14ac:dyDescent="0.2">
      <c r="A155" s="352" t="s">
        <v>318</v>
      </c>
      <c r="B155" s="353"/>
      <c r="C155" s="353"/>
      <c r="D155" s="347" t="str">
        <f>IF('PENNANT TEAMS'!$B$49="Home",'PENNANT TEAMS'!$C$3,IF('PENNANT TEAMS'!$B$49="away",'PENNANT TEAMS'!$D$49,""))</f>
        <v>TEAM7</v>
      </c>
      <c r="E155" s="347"/>
      <c r="F155" s="347"/>
      <c r="G155" s="347"/>
      <c r="H155" s="347"/>
      <c r="I155" s="347"/>
      <c r="J155" s="347"/>
      <c r="K155" s="347"/>
      <c r="L155" s="347"/>
      <c r="M155" s="355" t="s">
        <v>319</v>
      </c>
      <c r="N155" s="355"/>
      <c r="O155" s="345" t="str">
        <f>IF('PENNANT TEAMS'!$B$49="home",'PENNANT TEAMS'!$E$54,"")</f>
        <v/>
      </c>
      <c r="P155" s="346"/>
      <c r="Q155" s="352" t="s">
        <v>336</v>
      </c>
      <c r="R155" s="353"/>
      <c r="S155" s="353"/>
      <c r="T155" s="347" t="str">
        <f>IF('PENNANT TEAMS'!$B$49="Home",'PENNANT TEAMS'!$D$49,IF('PENNANT TEAMS'!$B$49="away",'PENNANT TEAMS'!$C$3,""))</f>
        <v>Your club name here</v>
      </c>
      <c r="U155" s="347"/>
      <c r="V155" s="347"/>
      <c r="W155" s="347"/>
      <c r="X155" s="347"/>
      <c r="Y155" s="347"/>
      <c r="Z155" s="347"/>
      <c r="AA155" s="347"/>
      <c r="AB155" s="347"/>
      <c r="AC155" s="355" t="s">
        <v>319</v>
      </c>
      <c r="AD155" s="355"/>
      <c r="AE155" s="345">
        <f>IF('PENNANT TEAMS'!$B$49="away",'PENNANT TEAMS'!$E$54,"")</f>
        <v>7</v>
      </c>
      <c r="AF155" s="346"/>
    </row>
    <row r="156" spans="1:32" ht="33" hidden="1" customHeight="1" x14ac:dyDescent="0.2">
      <c r="A156" s="356" t="s">
        <v>320</v>
      </c>
      <c r="B156" s="357"/>
      <c r="C156" s="357"/>
      <c r="D156" s="357"/>
      <c r="E156" s="357"/>
      <c r="F156" s="357"/>
      <c r="G156" s="357"/>
      <c r="H156" s="357"/>
      <c r="I156" s="357"/>
      <c r="J156" s="357"/>
      <c r="K156" s="358"/>
      <c r="L156" s="359" t="s">
        <v>321</v>
      </c>
      <c r="M156" s="360"/>
      <c r="N156" s="361"/>
      <c r="O156" s="350" t="s">
        <v>273</v>
      </c>
      <c r="P156" s="351"/>
      <c r="Q156" s="356" t="s">
        <v>320</v>
      </c>
      <c r="R156" s="357"/>
      <c r="S156" s="357"/>
      <c r="T156" s="357"/>
      <c r="U156" s="357"/>
      <c r="V156" s="357"/>
      <c r="W156" s="357"/>
      <c r="X156" s="357"/>
      <c r="Y156" s="357"/>
      <c r="Z156" s="357"/>
      <c r="AA156" s="358"/>
      <c r="AB156" s="359" t="s">
        <v>321</v>
      </c>
      <c r="AC156" s="360"/>
      <c r="AD156" s="361"/>
      <c r="AE156" s="350" t="s">
        <v>273</v>
      </c>
      <c r="AF156" s="351"/>
    </row>
    <row r="157" spans="1:32" ht="30.6" hidden="1" customHeight="1" x14ac:dyDescent="0.2">
      <c r="A157" s="327" t="s">
        <v>322</v>
      </c>
      <c r="B157" s="328"/>
      <c r="C157" s="329" t="str">
        <f>IF('PENNANT TEAMS'!$B$49="home",'PENNANT TEAMS'!$B$50,"")</f>
        <v/>
      </c>
      <c r="D157" s="330"/>
      <c r="E157" s="330"/>
      <c r="F157" s="330"/>
      <c r="G157" s="330"/>
      <c r="H157" s="330"/>
      <c r="I157" s="330"/>
      <c r="J157" s="330"/>
      <c r="K157" s="331"/>
      <c r="L157" s="387" t="str">
        <f>IF('PENNANT TEAMS'!$B$49="HOME",'PENNANT TEAMS'!$B$51,"")</f>
        <v/>
      </c>
      <c r="M157" s="388"/>
      <c r="N157" s="389"/>
      <c r="O157" s="379"/>
      <c r="P157" s="380"/>
      <c r="Q157" s="327" t="s">
        <v>322</v>
      </c>
      <c r="R157" s="328"/>
      <c r="S157" s="329">
        <f>IF('PENNANT TEAMS'!$B$49="away",'PENNANT TEAMS'!$B$50,"")</f>
        <v>0</v>
      </c>
      <c r="T157" s="330"/>
      <c r="U157" s="330"/>
      <c r="V157" s="330"/>
      <c r="W157" s="330"/>
      <c r="X157" s="330"/>
      <c r="Y157" s="330"/>
      <c r="Z157" s="330"/>
      <c r="AA157" s="331"/>
      <c r="AB157" s="387" t="str">
        <f>IF('PENNANT TEAMS'!$B$49="away",'PENNANT TEAMS'!$B$51,"")</f>
        <v/>
      </c>
      <c r="AC157" s="388"/>
      <c r="AD157" s="389"/>
      <c r="AE157" s="379"/>
      <c r="AF157" s="380"/>
    </row>
    <row r="158" spans="1:32" ht="30.6" hidden="1" customHeight="1" x14ac:dyDescent="0.2">
      <c r="A158" s="327" t="s">
        <v>323</v>
      </c>
      <c r="B158" s="328"/>
      <c r="C158" s="329" t="str">
        <f>IF('PENNANT TEAMS'!$B$49="home",'PENNANT TEAMS'!$C$50,"")</f>
        <v/>
      </c>
      <c r="D158" s="330"/>
      <c r="E158" s="330"/>
      <c r="F158" s="330"/>
      <c r="G158" s="330"/>
      <c r="H158" s="330"/>
      <c r="I158" s="330"/>
      <c r="J158" s="330"/>
      <c r="K158" s="331"/>
      <c r="L158" s="387" t="str">
        <f>IF('PENNANT TEAMS'!$B$49="HOME",'PENNANT TEAMS'!$C$51,"")</f>
        <v/>
      </c>
      <c r="M158" s="388"/>
      <c r="N158" s="389"/>
      <c r="O158" s="381"/>
      <c r="P158" s="382"/>
      <c r="Q158" s="327" t="s">
        <v>323</v>
      </c>
      <c r="R158" s="328"/>
      <c r="S158" s="329">
        <f>IF('PENNANT TEAMS'!$B$49="away",'PENNANT TEAMS'!$C$50,"")</f>
        <v>0</v>
      </c>
      <c r="T158" s="330"/>
      <c r="U158" s="330"/>
      <c r="V158" s="330"/>
      <c r="W158" s="330"/>
      <c r="X158" s="330"/>
      <c r="Y158" s="330"/>
      <c r="Z158" s="330"/>
      <c r="AA158" s="331"/>
      <c r="AB158" s="387" t="str">
        <f>IF('PENNANT TEAMS'!$B$49="away",'PENNANT TEAMS'!$C$51,"")</f>
        <v/>
      </c>
      <c r="AC158" s="388"/>
      <c r="AD158" s="389"/>
      <c r="AE158" s="381"/>
      <c r="AF158" s="382"/>
    </row>
    <row r="159" spans="1:32" ht="30.6" hidden="1" customHeight="1" x14ac:dyDescent="0.2">
      <c r="A159" s="327" t="s">
        <v>324</v>
      </c>
      <c r="B159" s="328"/>
      <c r="C159" s="329" t="str">
        <f>IF('PENNANT TEAMS'!$B$49="home",'PENNANT TEAMS'!$D$50,"")</f>
        <v/>
      </c>
      <c r="D159" s="330"/>
      <c r="E159" s="330"/>
      <c r="F159" s="330"/>
      <c r="G159" s="330"/>
      <c r="H159" s="330"/>
      <c r="I159" s="330"/>
      <c r="J159" s="330"/>
      <c r="K159" s="331"/>
      <c r="L159" s="387" t="str">
        <f>IF('PENNANT TEAMS'!$B$49="HOME",'PENNANT TEAMS'!$D51,"")</f>
        <v/>
      </c>
      <c r="M159" s="388"/>
      <c r="N159" s="389"/>
      <c r="O159" s="381"/>
      <c r="P159" s="382"/>
      <c r="Q159" s="327" t="s">
        <v>324</v>
      </c>
      <c r="R159" s="328"/>
      <c r="S159" s="329">
        <f>IF('PENNANT TEAMS'!$B$49="away",'PENNANT TEAMS'!$D$50,"")</f>
        <v>0</v>
      </c>
      <c r="T159" s="330"/>
      <c r="U159" s="330"/>
      <c r="V159" s="330"/>
      <c r="W159" s="330"/>
      <c r="X159" s="330"/>
      <c r="Y159" s="330"/>
      <c r="Z159" s="330"/>
      <c r="AA159" s="331"/>
      <c r="AB159" s="387" t="str">
        <f>IF('PENNANT TEAMS'!$B$49="away",'PENNANT TEAMS'!$D51,"")</f>
        <v/>
      </c>
      <c r="AC159" s="388"/>
      <c r="AD159" s="389"/>
      <c r="AE159" s="381"/>
      <c r="AF159" s="382"/>
    </row>
    <row r="160" spans="1:32" ht="30.6" hidden="1" customHeight="1" thickBot="1" x14ac:dyDescent="0.25">
      <c r="A160" s="369" t="s">
        <v>325</v>
      </c>
      <c r="B160" s="370"/>
      <c r="C160" s="371" t="str">
        <f>IF('PENNANT TEAMS'!$B$49="home",'PENNANT TEAMS'!$E$50,"")</f>
        <v/>
      </c>
      <c r="D160" s="372"/>
      <c r="E160" s="372"/>
      <c r="F160" s="372"/>
      <c r="G160" s="372"/>
      <c r="H160" s="372"/>
      <c r="I160" s="372"/>
      <c r="J160" s="372"/>
      <c r="K160" s="373"/>
      <c r="L160" s="374" t="str">
        <f>IF('PENNANT TEAMS'!$B$49="HOME",'PENNANT TEAMS'!$E$51,"")</f>
        <v/>
      </c>
      <c r="M160" s="375"/>
      <c r="N160" s="376"/>
      <c r="O160" s="383"/>
      <c r="P160" s="384"/>
      <c r="Q160" s="369" t="s">
        <v>325</v>
      </c>
      <c r="R160" s="370"/>
      <c r="S160" s="371">
        <f>IF('PENNANT TEAMS'!$B$49="away",'PENNANT TEAMS'!$E$50,"")</f>
        <v>0</v>
      </c>
      <c r="T160" s="372"/>
      <c r="U160" s="372"/>
      <c r="V160" s="372"/>
      <c r="W160" s="372"/>
      <c r="X160" s="372"/>
      <c r="Y160" s="372"/>
      <c r="Z160" s="372"/>
      <c r="AA160" s="373"/>
      <c r="AB160" s="374" t="str">
        <f>IF('PENNANT TEAMS'!$B$49="away",'PENNANT TEAMS'!$E$51,"")</f>
        <v/>
      </c>
      <c r="AC160" s="375"/>
      <c r="AD160" s="376"/>
      <c r="AE160" s="383"/>
      <c r="AF160" s="384"/>
    </row>
    <row r="161" spans="1:32" ht="30.6" hidden="1" customHeight="1" x14ac:dyDescent="0.2">
      <c r="A161" s="397" t="s">
        <v>322</v>
      </c>
      <c r="B161" s="398"/>
      <c r="C161" s="399" t="str">
        <f>IF('PENNANT TEAMS'!$B$49="home",'PENNANT TEAMS'!$B$52,"")</f>
        <v/>
      </c>
      <c r="D161" s="400"/>
      <c r="E161" s="400"/>
      <c r="F161" s="400"/>
      <c r="G161" s="400"/>
      <c r="H161" s="400"/>
      <c r="I161" s="400"/>
      <c r="J161" s="400"/>
      <c r="K161" s="401"/>
      <c r="L161" s="402" t="str">
        <f>IF('PENNANT TEAMS'!$B$49="HOME",'PENNANT TEAMS'!$B$53,"")</f>
        <v/>
      </c>
      <c r="M161" s="403"/>
      <c r="N161" s="404"/>
      <c r="O161" s="379"/>
      <c r="P161" s="380"/>
      <c r="Q161" s="397" t="s">
        <v>322</v>
      </c>
      <c r="R161" s="398"/>
      <c r="S161" s="399">
        <f>IF('PENNANT TEAMS'!$B$49="away",'PENNANT TEAMS'!$B$52,"")</f>
        <v>0</v>
      </c>
      <c r="T161" s="400"/>
      <c r="U161" s="400"/>
      <c r="V161" s="400"/>
      <c r="W161" s="400"/>
      <c r="X161" s="400"/>
      <c r="Y161" s="400"/>
      <c r="Z161" s="400"/>
      <c r="AA161" s="401"/>
      <c r="AB161" s="402" t="str">
        <f>IF('PENNANT TEAMS'!$B$49="away",'PENNANT TEAMS'!$B$53,"")</f>
        <v/>
      </c>
      <c r="AC161" s="403"/>
      <c r="AD161" s="404"/>
      <c r="AE161" s="379"/>
      <c r="AF161" s="380"/>
    </row>
    <row r="162" spans="1:32" ht="30.6" hidden="1" customHeight="1" x14ac:dyDescent="0.2">
      <c r="A162" s="327" t="s">
        <v>323</v>
      </c>
      <c r="B162" s="328"/>
      <c r="C162" s="329" t="str">
        <f>IF('PENNANT TEAMS'!$B$49="home",'PENNANT TEAMS'!$C$52,"")</f>
        <v/>
      </c>
      <c r="D162" s="330"/>
      <c r="E162" s="330"/>
      <c r="F162" s="330"/>
      <c r="G162" s="330"/>
      <c r="H162" s="330"/>
      <c r="I162" s="330"/>
      <c r="J162" s="330"/>
      <c r="K162" s="331"/>
      <c r="L162" s="387" t="str">
        <f>IF('PENNANT TEAMS'!$B$49="HOME",'PENNANT TEAMS'!$C$53,"")</f>
        <v/>
      </c>
      <c r="M162" s="388"/>
      <c r="N162" s="389"/>
      <c r="O162" s="381"/>
      <c r="P162" s="382"/>
      <c r="Q162" s="327" t="s">
        <v>323</v>
      </c>
      <c r="R162" s="328"/>
      <c r="S162" s="329">
        <f>IF('PENNANT TEAMS'!$B$49="away",'PENNANT TEAMS'!$C$52,"")</f>
        <v>0</v>
      </c>
      <c r="T162" s="330"/>
      <c r="U162" s="330"/>
      <c r="V162" s="330"/>
      <c r="W162" s="330"/>
      <c r="X162" s="330"/>
      <c r="Y162" s="330"/>
      <c r="Z162" s="330"/>
      <c r="AA162" s="331"/>
      <c r="AB162" s="387" t="str">
        <f>IF('PENNANT TEAMS'!$B$49="away",'PENNANT TEAMS'!$C$53,"")</f>
        <v/>
      </c>
      <c r="AC162" s="388"/>
      <c r="AD162" s="389"/>
      <c r="AE162" s="381"/>
      <c r="AF162" s="382"/>
    </row>
    <row r="163" spans="1:32" ht="30.6" hidden="1" customHeight="1" x14ac:dyDescent="0.2">
      <c r="A163" s="327" t="s">
        <v>324</v>
      </c>
      <c r="B163" s="328"/>
      <c r="C163" s="329" t="str">
        <f>IF('PENNANT TEAMS'!$B$49="home",'PENNANT TEAMS'!$D$52,"")</f>
        <v/>
      </c>
      <c r="D163" s="330"/>
      <c r="E163" s="330"/>
      <c r="F163" s="330"/>
      <c r="G163" s="330"/>
      <c r="H163" s="330"/>
      <c r="I163" s="330"/>
      <c r="J163" s="330"/>
      <c r="K163" s="331"/>
      <c r="L163" s="387" t="str">
        <f>IF('PENNANT TEAMS'!$B$49="HOME",'PENNANT TEAMS'!$D$53,"")</f>
        <v/>
      </c>
      <c r="M163" s="388"/>
      <c r="N163" s="389"/>
      <c r="O163" s="381"/>
      <c r="P163" s="382"/>
      <c r="Q163" s="327" t="s">
        <v>324</v>
      </c>
      <c r="R163" s="328"/>
      <c r="S163" s="329">
        <f>IF('PENNANT TEAMS'!$B$49="away",'PENNANT TEAMS'!$D$52,"")</f>
        <v>0</v>
      </c>
      <c r="T163" s="330"/>
      <c r="U163" s="330"/>
      <c r="V163" s="330"/>
      <c r="W163" s="330"/>
      <c r="X163" s="330"/>
      <c r="Y163" s="330"/>
      <c r="Z163" s="330"/>
      <c r="AA163" s="331"/>
      <c r="AB163" s="387" t="str">
        <f>IF('PENNANT TEAMS'!$B$49="away",'PENNANT TEAMS'!$D$53,"")</f>
        <v/>
      </c>
      <c r="AC163" s="388"/>
      <c r="AD163" s="389"/>
      <c r="AE163" s="381"/>
      <c r="AF163" s="382"/>
    </row>
    <row r="164" spans="1:32" ht="30.6" hidden="1" customHeight="1" thickBot="1" x14ac:dyDescent="0.25">
      <c r="A164" s="369" t="s">
        <v>325</v>
      </c>
      <c r="B164" s="370"/>
      <c r="C164" s="371" t="str">
        <f>IF('PENNANT TEAMS'!$B$49="home",'PENNANT TEAMS'!$E$52,"")</f>
        <v/>
      </c>
      <c r="D164" s="372"/>
      <c r="E164" s="372"/>
      <c r="F164" s="372"/>
      <c r="G164" s="372"/>
      <c r="H164" s="372"/>
      <c r="I164" s="372"/>
      <c r="J164" s="372"/>
      <c r="K164" s="373"/>
      <c r="L164" s="374" t="str">
        <f>IF('PENNANT TEAMS'!$B$49="HOME",'PENNANT TEAMS'!$E$53,"")</f>
        <v/>
      </c>
      <c r="M164" s="375"/>
      <c r="N164" s="376"/>
      <c r="O164" s="383"/>
      <c r="P164" s="384"/>
      <c r="Q164" s="369" t="s">
        <v>325</v>
      </c>
      <c r="R164" s="370"/>
      <c r="S164" s="371">
        <f>IF('PENNANT TEAMS'!$B$49="away",'PENNANT TEAMS'!$E$52,"")</f>
        <v>0</v>
      </c>
      <c r="T164" s="372"/>
      <c r="U164" s="372"/>
      <c r="V164" s="372"/>
      <c r="W164" s="372"/>
      <c r="X164" s="372"/>
      <c r="Y164" s="372"/>
      <c r="Z164" s="372"/>
      <c r="AA164" s="373"/>
      <c r="AB164" s="374" t="str">
        <f>IF('PENNANT TEAMS'!$B$49="away",'PENNANT TEAMS'!$E$53,"")</f>
        <v/>
      </c>
      <c r="AC164" s="375"/>
      <c r="AD164" s="376"/>
      <c r="AE164" s="383"/>
      <c r="AF164" s="384"/>
    </row>
    <row r="165" spans="1:32" ht="28.9" hidden="1" customHeight="1" thickBot="1" x14ac:dyDescent="0.25">
      <c r="A165" s="342"/>
      <c r="B165" s="342"/>
      <c r="C165" s="342"/>
      <c r="D165" s="342"/>
      <c r="E165" s="342"/>
      <c r="F165" s="343"/>
      <c r="G165" s="343"/>
      <c r="L165" s="377" t="s">
        <v>327</v>
      </c>
      <c r="M165" s="378"/>
      <c r="N165" s="378"/>
      <c r="O165" s="362"/>
      <c r="P165" s="363"/>
      <c r="Q165" s="342"/>
      <c r="R165" s="342"/>
      <c r="S165" s="342"/>
      <c r="T165" s="342"/>
      <c r="U165" s="342"/>
      <c r="V165" s="343"/>
      <c r="W165" s="343"/>
      <c r="AB165" s="377" t="s">
        <v>327</v>
      </c>
      <c r="AC165" s="378"/>
      <c r="AD165" s="378"/>
      <c r="AE165" s="362"/>
      <c r="AF165" s="363"/>
    </row>
    <row r="166" spans="1:32" ht="28.9" hidden="1" customHeight="1" thickBot="1" x14ac:dyDescent="0.25">
      <c r="A166" s="342"/>
      <c r="B166" s="342"/>
      <c r="C166" s="342"/>
      <c r="D166" s="342"/>
      <c r="E166" s="342"/>
      <c r="F166" s="343"/>
      <c r="G166" s="343"/>
      <c r="L166" s="364" t="s">
        <v>344</v>
      </c>
      <c r="M166" s="365"/>
      <c r="N166" s="365"/>
      <c r="O166" s="366"/>
      <c r="P166" s="367"/>
      <c r="Q166" s="342"/>
      <c r="R166" s="342"/>
      <c r="S166" s="342"/>
      <c r="T166" s="342"/>
      <c r="U166" s="342"/>
      <c r="V166" s="343"/>
      <c r="W166" s="343"/>
      <c r="AB166" s="364" t="s">
        <v>344</v>
      </c>
      <c r="AC166" s="365"/>
      <c r="AD166" s="365"/>
      <c r="AE166" s="366"/>
      <c r="AF166" s="367"/>
    </row>
    <row r="167" spans="1:32" ht="28.9" hidden="1" customHeight="1" thickBot="1" x14ac:dyDescent="0.25">
      <c r="A167" s="342"/>
      <c r="B167" s="342"/>
      <c r="C167" s="342"/>
      <c r="D167" s="342"/>
      <c r="E167" s="342"/>
      <c r="F167" s="343"/>
      <c r="G167" s="343"/>
      <c r="L167" s="333" t="s">
        <v>345</v>
      </c>
      <c r="M167" s="334"/>
      <c r="N167" s="334"/>
      <c r="O167" s="385"/>
      <c r="P167" s="386"/>
      <c r="Q167" s="342"/>
      <c r="R167" s="342"/>
      <c r="S167" s="342"/>
      <c r="T167" s="342"/>
      <c r="U167" s="342"/>
      <c r="V167" s="343"/>
      <c r="W167" s="343"/>
      <c r="AB167" s="333" t="s">
        <v>345</v>
      </c>
      <c r="AC167" s="334"/>
      <c r="AD167" s="334"/>
      <c r="AE167" s="385"/>
      <c r="AF167" s="386"/>
    </row>
    <row r="168" spans="1:32" ht="21" hidden="1" customHeight="1" thickBot="1" x14ac:dyDescent="0.25">
      <c r="A168" s="339" t="s">
        <v>326</v>
      </c>
      <c r="B168" s="339"/>
      <c r="C168" s="339"/>
      <c r="D168" s="339"/>
      <c r="E168" s="339"/>
      <c r="F168" s="339"/>
      <c r="G168" s="339"/>
      <c r="H168" s="338"/>
      <c r="I168" s="338"/>
      <c r="J168" s="338"/>
      <c r="K168" s="338"/>
      <c r="L168" s="338"/>
      <c r="M168" s="338"/>
      <c r="N168" s="338"/>
      <c r="O168" s="338"/>
      <c r="P168" s="338"/>
      <c r="Q168" s="67"/>
      <c r="R168" s="67"/>
      <c r="S168" s="67"/>
      <c r="T168" s="67"/>
      <c r="U168" s="67"/>
      <c r="V168" s="119"/>
      <c r="W168" s="119"/>
    </row>
    <row r="169" spans="1:32" ht="23.45" hidden="1" customHeight="1" x14ac:dyDescent="0.25">
      <c r="A169" s="337" t="s">
        <v>352</v>
      </c>
      <c r="B169" s="337"/>
      <c r="C169" s="337"/>
      <c r="D169" s="337"/>
      <c r="E169" s="337"/>
      <c r="F169" s="337"/>
      <c r="G169" s="337"/>
      <c r="H169" s="337"/>
      <c r="I169" s="337"/>
      <c r="J169" s="337"/>
      <c r="K169" s="337"/>
      <c r="L169" s="337"/>
      <c r="M169" s="338"/>
      <c r="N169" s="338"/>
      <c r="O169" s="338"/>
      <c r="P169" s="338"/>
      <c r="Q169" s="338"/>
      <c r="R169" s="338"/>
      <c r="S169" s="338"/>
      <c r="T169" s="338"/>
      <c r="U169" s="338"/>
      <c r="V169" s="338"/>
      <c r="Y169" s="391" t="s">
        <v>328</v>
      </c>
      <c r="Z169" s="392"/>
      <c r="AA169" s="392"/>
      <c r="AB169" s="392"/>
      <c r="AC169" s="392"/>
      <c r="AD169" s="392"/>
      <c r="AE169" s="393"/>
    </row>
    <row r="170" spans="1:32" ht="24.6" hidden="1" customHeight="1" x14ac:dyDescent="0.25">
      <c r="A170" s="337" t="s">
        <v>353</v>
      </c>
      <c r="B170" s="337"/>
      <c r="C170" s="337"/>
      <c r="D170" s="337"/>
      <c r="E170" s="337"/>
      <c r="F170" s="337"/>
      <c r="G170" s="337"/>
      <c r="H170" s="337"/>
      <c r="I170" s="337"/>
      <c r="J170" s="337"/>
      <c r="K170" s="337"/>
      <c r="L170" s="337"/>
      <c r="M170" s="341"/>
      <c r="N170" s="341"/>
      <c r="O170" s="341"/>
      <c r="P170" s="341"/>
      <c r="Q170" s="341"/>
      <c r="R170" s="341"/>
      <c r="S170" s="341"/>
      <c r="T170" s="341"/>
      <c r="U170" s="341"/>
      <c r="V170" s="341"/>
      <c r="Y170" s="394" t="s">
        <v>337</v>
      </c>
      <c r="Z170" s="395"/>
      <c r="AA170" s="395"/>
      <c r="AB170" s="395"/>
      <c r="AC170" s="395"/>
      <c r="AD170" s="395"/>
      <c r="AE170" s="396"/>
    </row>
    <row r="171" spans="1:32" ht="21" hidden="1" customHeight="1" x14ac:dyDescent="0.25">
      <c r="A171" s="408" t="s">
        <v>346</v>
      </c>
      <c r="B171" s="408"/>
      <c r="C171" s="408"/>
      <c r="D171" s="408"/>
      <c r="E171" s="335" t="s">
        <v>351</v>
      </c>
      <c r="F171" s="335"/>
      <c r="G171" s="335"/>
      <c r="H171" s="335"/>
      <c r="I171" s="335"/>
      <c r="J171" s="335"/>
      <c r="K171" s="335"/>
      <c r="L171" s="335"/>
      <c r="M171" s="335"/>
      <c r="N171" s="335"/>
      <c r="O171" s="335"/>
      <c r="P171" s="335"/>
      <c r="Q171" s="335"/>
      <c r="R171" s="335"/>
      <c r="S171" s="335"/>
      <c r="T171" s="335"/>
      <c r="U171" s="335"/>
      <c r="V171" s="335"/>
      <c r="W171" s="130"/>
      <c r="X171" s="131"/>
      <c r="Y171" s="120"/>
      <c r="Z171" s="332" t="s">
        <v>329</v>
      </c>
      <c r="AA171" s="332"/>
      <c r="AB171" s="332"/>
      <c r="AC171" s="122" t="s">
        <v>333</v>
      </c>
      <c r="AD171" s="123">
        <v>3</v>
      </c>
      <c r="AE171" s="121"/>
    </row>
    <row r="172" spans="1:32" ht="21" hidden="1" customHeight="1" x14ac:dyDescent="0.25">
      <c r="A172" s="130"/>
      <c r="B172" s="130"/>
      <c r="C172" s="130"/>
      <c r="D172" s="130"/>
      <c r="E172" s="335" t="s">
        <v>354</v>
      </c>
      <c r="F172" s="335"/>
      <c r="G172" s="335"/>
      <c r="H172" s="335"/>
      <c r="I172" s="335"/>
      <c r="J172" s="335"/>
      <c r="K172" s="335"/>
      <c r="L172" s="335"/>
      <c r="M172" s="335"/>
      <c r="N172" s="335"/>
      <c r="O172" s="335"/>
      <c r="P172" s="335"/>
      <c r="Q172" s="335"/>
      <c r="R172" s="335"/>
      <c r="S172" s="335"/>
      <c r="T172" s="335"/>
      <c r="U172" s="335"/>
      <c r="V172" s="335"/>
      <c r="W172" s="130"/>
      <c r="X172" s="131"/>
      <c r="Y172" s="120"/>
      <c r="Z172" s="129" t="s">
        <v>330</v>
      </c>
      <c r="AA172" s="129"/>
      <c r="AB172" s="129"/>
      <c r="AC172" s="122" t="s">
        <v>333</v>
      </c>
      <c r="AD172" s="123" t="s">
        <v>335</v>
      </c>
      <c r="AE172" s="121"/>
    </row>
    <row r="173" spans="1:32" ht="21" hidden="1" customHeight="1" x14ac:dyDescent="0.25">
      <c r="A173" s="132"/>
      <c r="B173" s="132"/>
      <c r="C173" s="132"/>
      <c r="D173" s="132"/>
      <c r="E173" s="368" t="s">
        <v>347</v>
      </c>
      <c r="F173" s="368"/>
      <c r="G173" s="368"/>
      <c r="H173" s="368"/>
      <c r="I173" s="368"/>
      <c r="J173" s="368"/>
      <c r="K173" s="368"/>
      <c r="L173" s="368"/>
      <c r="M173" s="368"/>
      <c r="N173" s="368"/>
      <c r="O173" s="368"/>
      <c r="P173" s="368"/>
      <c r="Q173" s="368"/>
      <c r="R173" s="368"/>
      <c r="S173" s="368"/>
      <c r="T173" s="368"/>
      <c r="U173" s="368"/>
      <c r="V173" s="368"/>
      <c r="W173" s="132"/>
      <c r="X173" s="133"/>
      <c r="Y173" s="120"/>
      <c r="Z173" s="332" t="s">
        <v>331</v>
      </c>
      <c r="AA173" s="332"/>
      <c r="AB173" s="332"/>
      <c r="AC173" s="122" t="s">
        <v>333</v>
      </c>
      <c r="AD173" s="123">
        <v>1</v>
      </c>
      <c r="AE173" s="121"/>
    </row>
    <row r="174" spans="1:32" ht="21" hidden="1" customHeight="1" thickBot="1" x14ac:dyDescent="0.3">
      <c r="A174" s="130"/>
      <c r="B174" s="130"/>
      <c r="C174" s="130"/>
      <c r="D174" s="130"/>
      <c r="E174" s="335" t="s">
        <v>355</v>
      </c>
      <c r="F174" s="335"/>
      <c r="G174" s="335"/>
      <c r="H174" s="335"/>
      <c r="I174" s="335"/>
      <c r="J174" s="335"/>
      <c r="K174" s="335"/>
      <c r="L174" s="335"/>
      <c r="M174" s="335"/>
      <c r="N174" s="335"/>
      <c r="O174" s="335"/>
      <c r="P174" s="335"/>
      <c r="Q174" s="335"/>
      <c r="R174" s="335"/>
      <c r="S174" s="335"/>
      <c r="T174" s="335"/>
      <c r="U174" s="335"/>
      <c r="V174" s="335"/>
      <c r="W174" s="130"/>
      <c r="X174" s="131"/>
      <c r="Y174" s="124"/>
      <c r="Z174" s="340" t="s">
        <v>332</v>
      </c>
      <c r="AA174" s="340"/>
      <c r="AB174" s="340"/>
      <c r="AC174" s="125" t="s">
        <v>333</v>
      </c>
      <c r="AD174" s="127" t="s">
        <v>334</v>
      </c>
      <c r="AE174" s="126"/>
    </row>
    <row r="175" spans="1:32" ht="20.45" hidden="1" customHeight="1" x14ac:dyDescent="0.25">
      <c r="A175" s="407" t="s">
        <v>313</v>
      </c>
      <c r="B175" s="407"/>
      <c r="C175" s="407"/>
      <c r="D175" s="407"/>
      <c r="E175" s="407"/>
      <c r="F175" s="407"/>
      <c r="G175" s="407"/>
      <c r="H175" s="407"/>
      <c r="I175" s="407"/>
      <c r="J175" s="407"/>
      <c r="K175" s="407"/>
      <c r="L175" s="407"/>
      <c r="M175" s="407"/>
      <c r="N175" s="407"/>
      <c r="O175" s="407"/>
      <c r="P175" s="407"/>
      <c r="Q175" s="407"/>
      <c r="R175" s="407"/>
      <c r="S175" s="407"/>
      <c r="T175" s="407"/>
      <c r="U175" s="407"/>
      <c r="V175" s="407"/>
      <c r="W175" s="407"/>
      <c r="X175" s="407"/>
      <c r="Y175" s="407"/>
      <c r="Z175" s="407"/>
      <c r="AA175" s="407"/>
      <c r="AB175" s="407"/>
      <c r="AC175" s="407"/>
      <c r="AD175" s="407"/>
      <c r="AE175" s="407"/>
      <c r="AF175" s="407"/>
    </row>
    <row r="176" spans="1:32" ht="6.6" hidden="1" customHeight="1" x14ac:dyDescent="0.2"/>
    <row r="177" spans="1:32" s="117" customFormat="1" ht="26.45" hidden="1" customHeight="1" x14ac:dyDescent="0.2">
      <c r="A177" s="405" t="s">
        <v>314</v>
      </c>
      <c r="B177" s="405"/>
      <c r="C177" s="405"/>
      <c r="D177" s="405">
        <f>'PENNANT TEAMS'!$A$57</f>
        <v>8</v>
      </c>
      <c r="E177" s="405"/>
      <c r="F177" s="349" t="s">
        <v>315</v>
      </c>
      <c r="G177" s="349"/>
      <c r="H177" s="349"/>
      <c r="I177" s="349"/>
      <c r="J177" s="349"/>
      <c r="K177" s="118">
        <f>'PENNANT TEAMS'!$C$61</f>
        <v>8</v>
      </c>
      <c r="N177" s="349" t="s">
        <v>316</v>
      </c>
      <c r="O177" s="349"/>
      <c r="P177" s="349"/>
      <c r="Q177" s="349"/>
      <c r="R177" s="128">
        <f>'PENNANT TEAMS'!$B$5</f>
        <v>2</v>
      </c>
      <c r="T177" s="349" t="s">
        <v>317</v>
      </c>
      <c r="U177" s="349"/>
      <c r="V177" s="349"/>
      <c r="W177" s="349"/>
      <c r="X177" s="349"/>
      <c r="Y177" s="349"/>
      <c r="Z177" s="349"/>
      <c r="AA177" s="409" t="str">
        <f>'PENNANT TEAMS'!$B$4</f>
        <v>3rd March</v>
      </c>
      <c r="AB177" s="409">
        <f>'PENNANT TEAMS'!$B$5</f>
        <v>2</v>
      </c>
      <c r="AC177" s="409">
        <f>'PENNANT TEAMS'!$B$5</f>
        <v>2</v>
      </c>
      <c r="AD177" s="409">
        <f>'PENNANT TEAMS'!$B$5</f>
        <v>2</v>
      </c>
      <c r="AE177" s="409">
        <f>'PENNANT TEAMS'!$B$5</f>
        <v>2</v>
      </c>
      <c r="AF177" s="409">
        <f>'PENNANT TEAMS'!$B$5</f>
        <v>2</v>
      </c>
    </row>
    <row r="178" spans="1:32" ht="6.6" hidden="1" customHeight="1" thickBot="1" x14ac:dyDescent="0.25"/>
    <row r="179" spans="1:32" ht="28.9" hidden="1" customHeight="1" x14ac:dyDescent="0.2">
      <c r="A179" s="352" t="s">
        <v>318</v>
      </c>
      <c r="B179" s="353"/>
      <c r="C179" s="353"/>
      <c r="D179" s="347" t="str">
        <f>IF('PENNANT TEAMS'!$B$56="Home",'PENNANT TEAMS'!$C$3,IF('PENNANT TEAMS'!$B$56="away",'PENNANT TEAMS'!$D$56,""))</f>
        <v>TEAM8</v>
      </c>
      <c r="E179" s="347"/>
      <c r="F179" s="347"/>
      <c r="G179" s="347"/>
      <c r="H179" s="347"/>
      <c r="I179" s="347"/>
      <c r="J179" s="347"/>
      <c r="K179" s="347"/>
      <c r="L179" s="347"/>
      <c r="M179" s="355" t="s">
        <v>319</v>
      </c>
      <c r="N179" s="355"/>
      <c r="O179" s="345" t="str">
        <f>IF('PENNANT TEAMS'!$B$56="home",'PENNANT TEAMS'!$E$61,"")</f>
        <v/>
      </c>
      <c r="P179" s="346"/>
      <c r="Q179" s="352" t="s">
        <v>336</v>
      </c>
      <c r="R179" s="353"/>
      <c r="S179" s="353"/>
      <c r="T179" s="347" t="str">
        <f>IF('PENNANT TEAMS'!$B$56="Home",'PENNANT TEAMS'!$D$56,IF('PENNANT TEAMS'!$B$56="away",'PENNANT TEAMS'!$C$3,""))</f>
        <v>Your club name here</v>
      </c>
      <c r="U179" s="347"/>
      <c r="V179" s="347"/>
      <c r="W179" s="347"/>
      <c r="X179" s="347"/>
      <c r="Y179" s="347"/>
      <c r="Z179" s="347"/>
      <c r="AA179" s="347"/>
      <c r="AB179" s="347"/>
      <c r="AC179" s="355" t="s">
        <v>319</v>
      </c>
      <c r="AD179" s="355"/>
      <c r="AE179" s="345">
        <f>IF('PENNANT TEAMS'!$B$56="away",'PENNANT TEAMS'!$E$61,"")</f>
        <v>8</v>
      </c>
      <c r="AF179" s="346"/>
    </row>
    <row r="180" spans="1:32" ht="33" hidden="1" customHeight="1" x14ac:dyDescent="0.2">
      <c r="A180" s="356" t="s">
        <v>320</v>
      </c>
      <c r="B180" s="357"/>
      <c r="C180" s="357"/>
      <c r="D180" s="357"/>
      <c r="E180" s="357"/>
      <c r="F180" s="357"/>
      <c r="G180" s="357"/>
      <c r="H180" s="357"/>
      <c r="I180" s="357"/>
      <c r="J180" s="357"/>
      <c r="K180" s="358"/>
      <c r="L180" s="359" t="s">
        <v>321</v>
      </c>
      <c r="M180" s="360"/>
      <c r="N180" s="361"/>
      <c r="O180" s="350" t="s">
        <v>273</v>
      </c>
      <c r="P180" s="351"/>
      <c r="Q180" s="356" t="s">
        <v>320</v>
      </c>
      <c r="R180" s="357"/>
      <c r="S180" s="357"/>
      <c r="T180" s="357"/>
      <c r="U180" s="357"/>
      <c r="V180" s="357"/>
      <c r="W180" s="357"/>
      <c r="X180" s="357"/>
      <c r="Y180" s="357"/>
      <c r="Z180" s="357"/>
      <c r="AA180" s="358"/>
      <c r="AB180" s="359" t="s">
        <v>321</v>
      </c>
      <c r="AC180" s="360"/>
      <c r="AD180" s="361"/>
      <c r="AE180" s="350" t="s">
        <v>273</v>
      </c>
      <c r="AF180" s="351"/>
    </row>
    <row r="181" spans="1:32" ht="30.6" hidden="1" customHeight="1" x14ac:dyDescent="0.2">
      <c r="A181" s="327" t="s">
        <v>322</v>
      </c>
      <c r="B181" s="328"/>
      <c r="C181" s="329" t="str">
        <f>IF('PENNANT TEAMS'!$B$56="home",'PENNANT TEAMS'!$B$57,"")</f>
        <v/>
      </c>
      <c r="D181" s="330"/>
      <c r="E181" s="330"/>
      <c r="F181" s="330"/>
      <c r="G181" s="330"/>
      <c r="H181" s="330"/>
      <c r="I181" s="330"/>
      <c r="J181" s="330"/>
      <c r="K181" s="331"/>
      <c r="L181" s="387" t="str">
        <f>IF('PENNANT TEAMS'!$B$56="HOME",'PENNANT TEAMS'!$B$58,"")</f>
        <v/>
      </c>
      <c r="M181" s="388"/>
      <c r="N181" s="389"/>
      <c r="O181" s="379"/>
      <c r="P181" s="380"/>
      <c r="Q181" s="327" t="s">
        <v>322</v>
      </c>
      <c r="R181" s="328"/>
      <c r="S181" s="329">
        <f>IF('PENNANT TEAMS'!$B$56="away",'PENNANT TEAMS'!$B$57,"")</f>
        <v>0</v>
      </c>
      <c r="T181" s="330"/>
      <c r="U181" s="330"/>
      <c r="V181" s="330"/>
      <c r="W181" s="330"/>
      <c r="X181" s="330"/>
      <c r="Y181" s="330"/>
      <c r="Z181" s="330"/>
      <c r="AA181" s="331"/>
      <c r="AB181" s="387" t="str">
        <f>IF('PENNANT TEAMS'!$B$56="away",'PENNANT TEAMS'!$B$58,"")</f>
        <v/>
      </c>
      <c r="AC181" s="388"/>
      <c r="AD181" s="389"/>
      <c r="AE181" s="379"/>
      <c r="AF181" s="380"/>
    </row>
    <row r="182" spans="1:32" ht="30.6" hidden="1" customHeight="1" x14ac:dyDescent="0.2">
      <c r="A182" s="327" t="s">
        <v>323</v>
      </c>
      <c r="B182" s="328"/>
      <c r="C182" s="329" t="str">
        <f>IF('PENNANT TEAMS'!$B$56="home",'PENNANT TEAMS'!$C$57,"")</f>
        <v/>
      </c>
      <c r="D182" s="330"/>
      <c r="E182" s="330"/>
      <c r="F182" s="330"/>
      <c r="G182" s="330"/>
      <c r="H182" s="330"/>
      <c r="I182" s="330"/>
      <c r="J182" s="330"/>
      <c r="K182" s="331"/>
      <c r="L182" s="387" t="str">
        <f>IF('PENNANT TEAMS'!$B$56="HOME",'PENNANT TEAMS'!$C$58,"")</f>
        <v/>
      </c>
      <c r="M182" s="388"/>
      <c r="N182" s="389"/>
      <c r="O182" s="381"/>
      <c r="P182" s="382"/>
      <c r="Q182" s="327" t="s">
        <v>323</v>
      </c>
      <c r="R182" s="328"/>
      <c r="S182" s="329">
        <f>IF('PENNANT TEAMS'!$B$56="away",'PENNANT TEAMS'!$C$57,"")</f>
        <v>0</v>
      </c>
      <c r="T182" s="330"/>
      <c r="U182" s="330"/>
      <c r="V182" s="330"/>
      <c r="W182" s="330"/>
      <c r="X182" s="330"/>
      <c r="Y182" s="330"/>
      <c r="Z182" s="330"/>
      <c r="AA182" s="331"/>
      <c r="AB182" s="387" t="str">
        <f>IF('PENNANT TEAMS'!$B$56="away",'PENNANT TEAMS'!$C$58,"")</f>
        <v/>
      </c>
      <c r="AC182" s="388"/>
      <c r="AD182" s="389"/>
      <c r="AE182" s="381"/>
      <c r="AF182" s="382"/>
    </row>
    <row r="183" spans="1:32" ht="30.6" hidden="1" customHeight="1" x14ac:dyDescent="0.2">
      <c r="A183" s="327" t="s">
        <v>324</v>
      </c>
      <c r="B183" s="328"/>
      <c r="C183" s="329" t="str">
        <f>IF('PENNANT TEAMS'!$B$56="home",'PENNANT TEAMS'!$D$57,"")</f>
        <v/>
      </c>
      <c r="D183" s="330"/>
      <c r="E183" s="330"/>
      <c r="F183" s="330"/>
      <c r="G183" s="330"/>
      <c r="H183" s="330"/>
      <c r="I183" s="330"/>
      <c r="J183" s="330"/>
      <c r="K183" s="331"/>
      <c r="L183" s="387" t="str">
        <f>IF('PENNANT TEAMS'!$B$56="HOME",'PENNANT TEAMS'!$D58,"")</f>
        <v/>
      </c>
      <c r="M183" s="388"/>
      <c r="N183" s="389"/>
      <c r="O183" s="381"/>
      <c r="P183" s="382"/>
      <c r="Q183" s="327" t="s">
        <v>324</v>
      </c>
      <c r="R183" s="328"/>
      <c r="S183" s="329">
        <f>IF('PENNANT TEAMS'!$B$56="away",'PENNANT TEAMS'!$D$57,"")</f>
        <v>0</v>
      </c>
      <c r="T183" s="330"/>
      <c r="U183" s="330"/>
      <c r="V183" s="330"/>
      <c r="W183" s="330"/>
      <c r="X183" s="330"/>
      <c r="Y183" s="330"/>
      <c r="Z183" s="330"/>
      <c r="AA183" s="331"/>
      <c r="AB183" s="387" t="str">
        <f>IF('PENNANT TEAMS'!$B$56="away",'PENNANT TEAMS'!$D58,"")</f>
        <v/>
      </c>
      <c r="AC183" s="388"/>
      <c r="AD183" s="389"/>
      <c r="AE183" s="381"/>
      <c r="AF183" s="382"/>
    </row>
    <row r="184" spans="1:32" ht="30.6" hidden="1" customHeight="1" thickBot="1" x14ac:dyDescent="0.25">
      <c r="A184" s="369" t="s">
        <v>325</v>
      </c>
      <c r="B184" s="370"/>
      <c r="C184" s="371" t="str">
        <f>IF('PENNANT TEAMS'!$B$56="home",'PENNANT TEAMS'!$E$57,"")</f>
        <v/>
      </c>
      <c r="D184" s="372"/>
      <c r="E184" s="372"/>
      <c r="F184" s="372"/>
      <c r="G184" s="372"/>
      <c r="H184" s="372"/>
      <c r="I184" s="372"/>
      <c r="J184" s="372"/>
      <c r="K184" s="373"/>
      <c r="L184" s="374" t="str">
        <f>IF('PENNANT TEAMS'!$B$56="HOME",'PENNANT TEAMS'!$E$58,"")</f>
        <v/>
      </c>
      <c r="M184" s="375"/>
      <c r="N184" s="376"/>
      <c r="O184" s="383"/>
      <c r="P184" s="384"/>
      <c r="Q184" s="369" t="s">
        <v>325</v>
      </c>
      <c r="R184" s="370"/>
      <c r="S184" s="371">
        <f>IF('PENNANT TEAMS'!$B$56="away",'PENNANT TEAMS'!$E$57,"")</f>
        <v>0</v>
      </c>
      <c r="T184" s="372"/>
      <c r="U184" s="372"/>
      <c r="V184" s="372"/>
      <c r="W184" s="372"/>
      <c r="X184" s="372"/>
      <c r="Y184" s="372"/>
      <c r="Z184" s="372"/>
      <c r="AA184" s="373"/>
      <c r="AB184" s="374" t="str">
        <f>IF('PENNANT TEAMS'!$B$56="away",'PENNANT TEAMS'!$E$58,"")</f>
        <v/>
      </c>
      <c r="AC184" s="375"/>
      <c r="AD184" s="376"/>
      <c r="AE184" s="383"/>
      <c r="AF184" s="384"/>
    </row>
    <row r="185" spans="1:32" ht="30.6" hidden="1" customHeight="1" x14ac:dyDescent="0.2">
      <c r="A185" s="397" t="s">
        <v>322</v>
      </c>
      <c r="B185" s="398"/>
      <c r="C185" s="399" t="str">
        <f>IF('PENNANT TEAMS'!$B$56="home",'PENNANT TEAMS'!$B$59,"")</f>
        <v/>
      </c>
      <c r="D185" s="400"/>
      <c r="E185" s="400"/>
      <c r="F185" s="400"/>
      <c r="G185" s="400"/>
      <c r="H185" s="400"/>
      <c r="I185" s="400"/>
      <c r="J185" s="400"/>
      <c r="K185" s="401"/>
      <c r="L185" s="402" t="str">
        <f>IF('PENNANT TEAMS'!$B$56="HOME",'PENNANT TEAMS'!$B$60,"")</f>
        <v/>
      </c>
      <c r="M185" s="403"/>
      <c r="N185" s="404"/>
      <c r="O185" s="379"/>
      <c r="P185" s="380"/>
      <c r="Q185" s="397" t="s">
        <v>322</v>
      </c>
      <c r="R185" s="398"/>
      <c r="S185" s="399">
        <f>IF('PENNANT TEAMS'!$B$56="away",'PENNANT TEAMS'!$B$59,"")</f>
        <v>0</v>
      </c>
      <c r="T185" s="400"/>
      <c r="U185" s="400"/>
      <c r="V185" s="400"/>
      <c r="W185" s="400"/>
      <c r="X185" s="400"/>
      <c r="Y185" s="400"/>
      <c r="Z185" s="400"/>
      <c r="AA185" s="401"/>
      <c r="AB185" s="402" t="str">
        <f>IF('PENNANT TEAMS'!$B$56="away",'PENNANT TEAMS'!$B$60,"")</f>
        <v/>
      </c>
      <c r="AC185" s="403"/>
      <c r="AD185" s="404"/>
      <c r="AE185" s="379"/>
      <c r="AF185" s="380"/>
    </row>
    <row r="186" spans="1:32" ht="30.6" hidden="1" customHeight="1" x14ac:dyDescent="0.2">
      <c r="A186" s="327" t="s">
        <v>323</v>
      </c>
      <c r="B186" s="328"/>
      <c r="C186" s="329" t="str">
        <f>IF('PENNANT TEAMS'!$B$56="home",'PENNANT TEAMS'!$C$59,"")</f>
        <v/>
      </c>
      <c r="D186" s="330"/>
      <c r="E186" s="330"/>
      <c r="F186" s="330"/>
      <c r="G186" s="330"/>
      <c r="H186" s="330"/>
      <c r="I186" s="330"/>
      <c r="J186" s="330"/>
      <c r="K186" s="331"/>
      <c r="L186" s="387" t="str">
        <f>IF('PENNANT TEAMS'!$B$56="HOME",'PENNANT TEAMS'!$C$60,"")</f>
        <v/>
      </c>
      <c r="M186" s="388"/>
      <c r="N186" s="389"/>
      <c r="O186" s="381"/>
      <c r="P186" s="382"/>
      <c r="Q186" s="327" t="s">
        <v>323</v>
      </c>
      <c r="R186" s="328"/>
      <c r="S186" s="329">
        <f>IF('PENNANT TEAMS'!$B$56="away",'PENNANT TEAMS'!$C$59,"")</f>
        <v>0</v>
      </c>
      <c r="T186" s="330"/>
      <c r="U186" s="330"/>
      <c r="V186" s="330"/>
      <c r="W186" s="330"/>
      <c r="X186" s="330"/>
      <c r="Y186" s="330"/>
      <c r="Z186" s="330"/>
      <c r="AA186" s="331"/>
      <c r="AB186" s="387" t="str">
        <f>IF('PENNANT TEAMS'!$B$56="away",'PENNANT TEAMS'!$C$60,"")</f>
        <v/>
      </c>
      <c r="AC186" s="388"/>
      <c r="AD186" s="389"/>
      <c r="AE186" s="381"/>
      <c r="AF186" s="382"/>
    </row>
    <row r="187" spans="1:32" ht="30.6" hidden="1" customHeight="1" x14ac:dyDescent="0.2">
      <c r="A187" s="327" t="s">
        <v>324</v>
      </c>
      <c r="B187" s="328"/>
      <c r="C187" s="329" t="str">
        <f>IF('PENNANT TEAMS'!$B$56="home",'PENNANT TEAMS'!$D$59,"")</f>
        <v/>
      </c>
      <c r="D187" s="330"/>
      <c r="E187" s="330"/>
      <c r="F187" s="330"/>
      <c r="G187" s="330"/>
      <c r="H187" s="330"/>
      <c r="I187" s="330"/>
      <c r="J187" s="330"/>
      <c r="K187" s="331"/>
      <c r="L187" s="387" t="str">
        <f>IF('PENNANT TEAMS'!$B$56="HOME",'PENNANT TEAMS'!$D$60,"")</f>
        <v/>
      </c>
      <c r="M187" s="388"/>
      <c r="N187" s="389"/>
      <c r="O187" s="381"/>
      <c r="P187" s="382"/>
      <c r="Q187" s="327" t="s">
        <v>324</v>
      </c>
      <c r="R187" s="328"/>
      <c r="S187" s="329">
        <f>IF('PENNANT TEAMS'!$B$56="away",'PENNANT TEAMS'!$D$59,"")</f>
        <v>0</v>
      </c>
      <c r="T187" s="330"/>
      <c r="U187" s="330"/>
      <c r="V187" s="330"/>
      <c r="W187" s="330"/>
      <c r="X187" s="330"/>
      <c r="Y187" s="330"/>
      <c r="Z187" s="330"/>
      <c r="AA187" s="331"/>
      <c r="AB187" s="387" t="str">
        <f>IF('PENNANT TEAMS'!$B$56="away",'PENNANT TEAMS'!$D$60,"")</f>
        <v/>
      </c>
      <c r="AC187" s="388"/>
      <c r="AD187" s="389"/>
      <c r="AE187" s="381"/>
      <c r="AF187" s="382"/>
    </row>
    <row r="188" spans="1:32" ht="30.6" hidden="1" customHeight="1" thickBot="1" x14ac:dyDescent="0.25">
      <c r="A188" s="369" t="s">
        <v>325</v>
      </c>
      <c r="B188" s="370"/>
      <c r="C188" s="371" t="str">
        <f>IF('PENNANT TEAMS'!$B$56="home",'PENNANT TEAMS'!$E$59,"")</f>
        <v/>
      </c>
      <c r="D188" s="372"/>
      <c r="E188" s="372"/>
      <c r="F188" s="372"/>
      <c r="G188" s="372"/>
      <c r="H188" s="372"/>
      <c r="I188" s="372"/>
      <c r="J188" s="372"/>
      <c r="K188" s="373"/>
      <c r="L188" s="374" t="str">
        <f>IF('PENNANT TEAMS'!$B$56="HOME",'PENNANT TEAMS'!$E$60,"")</f>
        <v/>
      </c>
      <c r="M188" s="375"/>
      <c r="N188" s="376"/>
      <c r="O188" s="383"/>
      <c r="P188" s="384"/>
      <c r="Q188" s="369" t="s">
        <v>325</v>
      </c>
      <c r="R188" s="370"/>
      <c r="S188" s="371">
        <f>IF('PENNANT TEAMS'!$B$56="away",'PENNANT TEAMS'!$E$59,"")</f>
        <v>0</v>
      </c>
      <c r="T188" s="372"/>
      <c r="U188" s="372"/>
      <c r="V188" s="372"/>
      <c r="W188" s="372"/>
      <c r="X188" s="372"/>
      <c r="Y188" s="372"/>
      <c r="Z188" s="372"/>
      <c r="AA188" s="373"/>
      <c r="AB188" s="374" t="str">
        <f>IF('PENNANT TEAMS'!$B$56="away",'PENNANT TEAMS'!$E$60,"")</f>
        <v/>
      </c>
      <c r="AC188" s="375"/>
      <c r="AD188" s="376"/>
      <c r="AE188" s="383"/>
      <c r="AF188" s="384"/>
    </row>
    <row r="189" spans="1:32" ht="28.9" hidden="1" customHeight="1" thickBot="1" x14ac:dyDescent="0.25">
      <c r="A189" s="342"/>
      <c r="B189" s="342"/>
      <c r="C189" s="342"/>
      <c r="D189" s="342"/>
      <c r="E189" s="342"/>
      <c r="F189" s="343"/>
      <c r="G189" s="343"/>
      <c r="L189" s="377" t="s">
        <v>327</v>
      </c>
      <c r="M189" s="378"/>
      <c r="N189" s="378"/>
      <c r="O189" s="362"/>
      <c r="P189" s="363"/>
      <c r="Q189" s="342"/>
      <c r="R189" s="342"/>
      <c r="S189" s="342"/>
      <c r="T189" s="342"/>
      <c r="U189" s="342"/>
      <c r="V189" s="343"/>
      <c r="W189" s="343"/>
      <c r="AB189" s="377" t="s">
        <v>327</v>
      </c>
      <c r="AC189" s="378"/>
      <c r="AD189" s="378"/>
      <c r="AE189" s="362"/>
      <c r="AF189" s="363"/>
    </row>
    <row r="190" spans="1:32" ht="28.9" hidden="1" customHeight="1" thickBot="1" x14ac:dyDescent="0.25">
      <c r="A190" s="342"/>
      <c r="B190" s="342"/>
      <c r="C190" s="342"/>
      <c r="D190" s="342"/>
      <c r="E190" s="342"/>
      <c r="F190" s="343"/>
      <c r="G190" s="343"/>
      <c r="L190" s="364" t="s">
        <v>344</v>
      </c>
      <c r="M190" s="365"/>
      <c r="N190" s="365"/>
      <c r="O190" s="366"/>
      <c r="P190" s="367"/>
      <c r="Q190" s="342"/>
      <c r="R190" s="342"/>
      <c r="S190" s="342"/>
      <c r="T190" s="342"/>
      <c r="U190" s="342"/>
      <c r="V190" s="343"/>
      <c r="W190" s="343"/>
      <c r="AB190" s="364" t="s">
        <v>344</v>
      </c>
      <c r="AC190" s="365"/>
      <c r="AD190" s="365"/>
      <c r="AE190" s="366"/>
      <c r="AF190" s="367"/>
    </row>
    <row r="191" spans="1:32" ht="28.9" hidden="1" customHeight="1" thickBot="1" x14ac:dyDescent="0.25">
      <c r="A191" s="342"/>
      <c r="B191" s="342"/>
      <c r="C191" s="342"/>
      <c r="D191" s="342"/>
      <c r="E191" s="342"/>
      <c r="F191" s="343"/>
      <c r="G191" s="343"/>
      <c r="L191" s="333" t="s">
        <v>345</v>
      </c>
      <c r="M191" s="334"/>
      <c r="N191" s="334"/>
      <c r="O191" s="385"/>
      <c r="P191" s="386"/>
      <c r="Q191" s="342"/>
      <c r="R191" s="342"/>
      <c r="S191" s="342"/>
      <c r="T191" s="342"/>
      <c r="U191" s="342"/>
      <c r="V191" s="343"/>
      <c r="W191" s="343"/>
      <c r="AB191" s="333" t="s">
        <v>345</v>
      </c>
      <c r="AC191" s="334"/>
      <c r="AD191" s="334"/>
      <c r="AE191" s="385"/>
      <c r="AF191" s="386"/>
    </row>
    <row r="192" spans="1:32" ht="21" hidden="1" customHeight="1" thickBot="1" x14ac:dyDescent="0.25">
      <c r="A192" s="339" t="s">
        <v>326</v>
      </c>
      <c r="B192" s="339"/>
      <c r="C192" s="339"/>
      <c r="D192" s="339"/>
      <c r="E192" s="339"/>
      <c r="F192" s="339"/>
      <c r="G192" s="339"/>
      <c r="H192" s="338"/>
      <c r="I192" s="338"/>
      <c r="J192" s="338"/>
      <c r="K192" s="338"/>
      <c r="L192" s="338"/>
      <c r="M192" s="338"/>
      <c r="N192" s="338"/>
      <c r="O192" s="338"/>
      <c r="P192" s="338"/>
      <c r="Q192" s="67"/>
      <c r="R192" s="67"/>
      <c r="S192" s="67"/>
      <c r="T192" s="67"/>
      <c r="U192" s="67"/>
      <c r="V192" s="119"/>
      <c r="W192" s="119"/>
    </row>
    <row r="193" spans="1:32" ht="23.45" hidden="1" customHeight="1" x14ac:dyDescent="0.25">
      <c r="A193" s="337" t="s">
        <v>352</v>
      </c>
      <c r="B193" s="337"/>
      <c r="C193" s="337"/>
      <c r="D193" s="337"/>
      <c r="E193" s="337"/>
      <c r="F193" s="337"/>
      <c r="G193" s="337"/>
      <c r="H193" s="337"/>
      <c r="I193" s="337"/>
      <c r="J193" s="337"/>
      <c r="K193" s="337"/>
      <c r="L193" s="337"/>
      <c r="M193" s="338"/>
      <c r="N193" s="338"/>
      <c r="O193" s="338"/>
      <c r="P193" s="338"/>
      <c r="Q193" s="338"/>
      <c r="R193" s="338"/>
      <c r="S193" s="338"/>
      <c r="T193" s="338"/>
      <c r="U193" s="338"/>
      <c r="V193" s="338"/>
      <c r="Y193" s="391" t="s">
        <v>328</v>
      </c>
      <c r="Z193" s="392"/>
      <c r="AA193" s="392"/>
      <c r="AB193" s="392"/>
      <c r="AC193" s="392"/>
      <c r="AD193" s="392"/>
      <c r="AE193" s="393"/>
    </row>
    <row r="194" spans="1:32" ht="24.6" hidden="1" customHeight="1" x14ac:dyDescent="0.25">
      <c r="A194" s="337" t="s">
        <v>353</v>
      </c>
      <c r="B194" s="337"/>
      <c r="C194" s="337"/>
      <c r="D194" s="337"/>
      <c r="E194" s="337"/>
      <c r="F194" s="337"/>
      <c r="G194" s="337"/>
      <c r="H194" s="337"/>
      <c r="I194" s="337"/>
      <c r="J194" s="337"/>
      <c r="K194" s="337"/>
      <c r="L194" s="337"/>
      <c r="M194" s="341"/>
      <c r="N194" s="341"/>
      <c r="O194" s="341"/>
      <c r="P194" s="341"/>
      <c r="Q194" s="341"/>
      <c r="R194" s="341"/>
      <c r="S194" s="341"/>
      <c r="T194" s="341"/>
      <c r="U194" s="341"/>
      <c r="V194" s="341"/>
      <c r="Y194" s="394" t="s">
        <v>337</v>
      </c>
      <c r="Z194" s="395"/>
      <c r="AA194" s="395"/>
      <c r="AB194" s="395"/>
      <c r="AC194" s="395"/>
      <c r="AD194" s="395"/>
      <c r="AE194" s="396"/>
    </row>
    <row r="195" spans="1:32" ht="21" hidden="1" customHeight="1" x14ac:dyDescent="0.25">
      <c r="A195" s="408" t="s">
        <v>346</v>
      </c>
      <c r="B195" s="408"/>
      <c r="C195" s="408"/>
      <c r="D195" s="408"/>
      <c r="E195" s="335" t="s">
        <v>351</v>
      </c>
      <c r="F195" s="335"/>
      <c r="G195" s="335"/>
      <c r="H195" s="335"/>
      <c r="I195" s="335"/>
      <c r="J195" s="335"/>
      <c r="K195" s="335"/>
      <c r="L195" s="335"/>
      <c r="M195" s="335"/>
      <c r="N195" s="335"/>
      <c r="O195" s="335"/>
      <c r="P195" s="335"/>
      <c r="Q195" s="335"/>
      <c r="R195" s="335"/>
      <c r="S195" s="335"/>
      <c r="T195" s="335"/>
      <c r="U195" s="335"/>
      <c r="V195" s="335"/>
      <c r="W195" s="130"/>
      <c r="X195" s="131"/>
      <c r="Y195" s="120"/>
      <c r="Z195" s="332" t="s">
        <v>329</v>
      </c>
      <c r="AA195" s="332"/>
      <c r="AB195" s="332"/>
      <c r="AC195" s="122" t="s">
        <v>333</v>
      </c>
      <c r="AD195" s="123">
        <v>3</v>
      </c>
      <c r="AE195" s="121"/>
    </row>
    <row r="196" spans="1:32" ht="21" hidden="1" customHeight="1" x14ac:dyDescent="0.25">
      <c r="A196" s="130"/>
      <c r="B196" s="130"/>
      <c r="C196" s="130"/>
      <c r="D196" s="130"/>
      <c r="E196" s="335" t="s">
        <v>354</v>
      </c>
      <c r="F196" s="335"/>
      <c r="G196" s="335"/>
      <c r="H196" s="335"/>
      <c r="I196" s="335"/>
      <c r="J196" s="335"/>
      <c r="K196" s="335"/>
      <c r="L196" s="335"/>
      <c r="M196" s="335"/>
      <c r="N196" s="335"/>
      <c r="O196" s="335"/>
      <c r="P196" s="335"/>
      <c r="Q196" s="335"/>
      <c r="R196" s="335"/>
      <c r="S196" s="335"/>
      <c r="T196" s="335"/>
      <c r="U196" s="335"/>
      <c r="V196" s="335"/>
      <c r="W196" s="130"/>
      <c r="X196" s="131"/>
      <c r="Y196" s="120"/>
      <c r="Z196" s="129" t="s">
        <v>330</v>
      </c>
      <c r="AA196" s="129"/>
      <c r="AB196" s="129"/>
      <c r="AC196" s="122" t="s">
        <v>333</v>
      </c>
      <c r="AD196" s="123" t="s">
        <v>335</v>
      </c>
      <c r="AE196" s="121"/>
    </row>
    <row r="197" spans="1:32" ht="21" hidden="1" customHeight="1" x14ac:dyDescent="0.25">
      <c r="A197" s="132"/>
      <c r="B197" s="132"/>
      <c r="C197" s="132"/>
      <c r="D197" s="132"/>
      <c r="E197" s="368" t="s">
        <v>347</v>
      </c>
      <c r="F197" s="368"/>
      <c r="G197" s="368"/>
      <c r="H197" s="368"/>
      <c r="I197" s="368"/>
      <c r="J197" s="368"/>
      <c r="K197" s="368"/>
      <c r="L197" s="368"/>
      <c r="M197" s="368"/>
      <c r="N197" s="368"/>
      <c r="O197" s="368"/>
      <c r="P197" s="368"/>
      <c r="Q197" s="368"/>
      <c r="R197" s="368"/>
      <c r="S197" s="368"/>
      <c r="T197" s="368"/>
      <c r="U197" s="368"/>
      <c r="V197" s="368"/>
      <c r="W197" s="132"/>
      <c r="X197" s="133"/>
      <c r="Y197" s="120"/>
      <c r="Z197" s="332" t="s">
        <v>331</v>
      </c>
      <c r="AA197" s="332"/>
      <c r="AB197" s="332"/>
      <c r="AC197" s="122" t="s">
        <v>333</v>
      </c>
      <c r="AD197" s="123">
        <v>1</v>
      </c>
      <c r="AE197" s="121"/>
    </row>
    <row r="198" spans="1:32" ht="21" hidden="1" customHeight="1" thickBot="1" x14ac:dyDescent="0.3">
      <c r="A198" s="130"/>
      <c r="B198" s="130"/>
      <c r="C198" s="130"/>
      <c r="D198" s="130"/>
      <c r="E198" s="335" t="s">
        <v>355</v>
      </c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5"/>
      <c r="S198" s="335"/>
      <c r="T198" s="335"/>
      <c r="U198" s="335"/>
      <c r="V198" s="335"/>
      <c r="W198" s="130"/>
      <c r="X198" s="131"/>
      <c r="Y198" s="124"/>
      <c r="Z198" s="340" t="s">
        <v>332</v>
      </c>
      <c r="AA198" s="340"/>
      <c r="AB198" s="340"/>
      <c r="AC198" s="125" t="s">
        <v>333</v>
      </c>
      <c r="AD198" s="127" t="s">
        <v>334</v>
      </c>
      <c r="AE198" s="126"/>
    </row>
    <row r="199" spans="1:32" ht="20.45" hidden="1" customHeight="1" x14ac:dyDescent="0.25">
      <c r="A199" s="407" t="s">
        <v>313</v>
      </c>
      <c r="B199" s="407"/>
      <c r="C199" s="407"/>
      <c r="D199" s="407"/>
      <c r="E199" s="407"/>
      <c r="F199" s="407"/>
      <c r="G199" s="407"/>
      <c r="H199" s="407"/>
      <c r="I199" s="407"/>
      <c r="J199" s="407"/>
      <c r="K199" s="407"/>
      <c r="L199" s="407"/>
      <c r="M199" s="407"/>
      <c r="N199" s="407"/>
      <c r="O199" s="407"/>
      <c r="P199" s="407"/>
      <c r="Q199" s="407"/>
      <c r="R199" s="407"/>
      <c r="S199" s="407"/>
      <c r="T199" s="407"/>
      <c r="U199" s="407"/>
      <c r="V199" s="407"/>
      <c r="W199" s="407"/>
      <c r="X199" s="407"/>
      <c r="Y199" s="407"/>
      <c r="Z199" s="407"/>
      <c r="AA199" s="407"/>
      <c r="AB199" s="407"/>
      <c r="AC199" s="407"/>
      <c r="AD199" s="407"/>
      <c r="AE199" s="407"/>
      <c r="AF199" s="407"/>
    </row>
    <row r="200" spans="1:32" ht="6.6" hidden="1" customHeight="1" x14ac:dyDescent="0.2"/>
    <row r="201" spans="1:32" s="117" customFormat="1" ht="26.45" hidden="1" customHeight="1" x14ac:dyDescent="0.2">
      <c r="A201" s="405" t="s">
        <v>314</v>
      </c>
      <c r="B201" s="405"/>
      <c r="C201" s="405"/>
      <c r="D201" s="405">
        <f>'PENNANT TEAMS'!$A$64</f>
        <v>9</v>
      </c>
      <c r="E201" s="405"/>
      <c r="F201" s="349" t="s">
        <v>315</v>
      </c>
      <c r="G201" s="349"/>
      <c r="H201" s="349"/>
      <c r="I201" s="349"/>
      <c r="J201" s="349"/>
      <c r="K201" s="118">
        <f>'PENNANT TEAMS'!$C$68</f>
        <v>9</v>
      </c>
      <c r="N201" s="349" t="s">
        <v>316</v>
      </c>
      <c r="O201" s="349"/>
      <c r="P201" s="349"/>
      <c r="Q201" s="349"/>
      <c r="R201" s="128">
        <f>'PENNANT TEAMS'!$B$5</f>
        <v>2</v>
      </c>
      <c r="T201" s="349" t="s">
        <v>317</v>
      </c>
      <c r="U201" s="349"/>
      <c r="V201" s="349"/>
      <c r="W201" s="349"/>
      <c r="X201" s="349"/>
      <c r="Y201" s="349"/>
      <c r="Z201" s="349"/>
      <c r="AA201" s="409" t="str">
        <f>'PENNANT TEAMS'!$B$4</f>
        <v>3rd March</v>
      </c>
      <c r="AB201" s="409">
        <f>'PENNANT TEAMS'!$B$5</f>
        <v>2</v>
      </c>
      <c r="AC201" s="409">
        <f>'PENNANT TEAMS'!$B$5</f>
        <v>2</v>
      </c>
      <c r="AD201" s="409">
        <f>'PENNANT TEAMS'!$B$5</f>
        <v>2</v>
      </c>
      <c r="AE201" s="409">
        <f>'PENNANT TEAMS'!$B$5</f>
        <v>2</v>
      </c>
      <c r="AF201" s="409">
        <f>'PENNANT TEAMS'!$B$5</f>
        <v>2</v>
      </c>
    </row>
    <row r="202" spans="1:32" ht="6.6" hidden="1" customHeight="1" thickBot="1" x14ac:dyDescent="0.25"/>
    <row r="203" spans="1:32" ht="28.9" hidden="1" customHeight="1" x14ac:dyDescent="0.2">
      <c r="A203" s="352" t="s">
        <v>318</v>
      </c>
      <c r="B203" s="353"/>
      <c r="C203" s="353"/>
      <c r="D203" s="347" t="str">
        <f>IF('PENNANT TEAMS'!$B$63="Home",'PENNANT TEAMS'!$C$3,IF('PENNANT TEAMS'!$B$63="away",'PENNANT TEAMS'!$D$63,""))</f>
        <v>TEAM9</v>
      </c>
      <c r="E203" s="347"/>
      <c r="F203" s="347"/>
      <c r="G203" s="347"/>
      <c r="H203" s="347"/>
      <c r="I203" s="347"/>
      <c r="J203" s="347"/>
      <c r="K203" s="347"/>
      <c r="L203" s="347"/>
      <c r="M203" s="355" t="s">
        <v>319</v>
      </c>
      <c r="N203" s="355"/>
      <c r="O203" s="345" t="str">
        <f>IF('PENNANT TEAMS'!$B$63="home",'PENNANT TEAMS'!$E$68,"")</f>
        <v/>
      </c>
      <c r="P203" s="346"/>
      <c r="Q203" s="352" t="s">
        <v>336</v>
      </c>
      <c r="R203" s="353"/>
      <c r="S203" s="353"/>
      <c r="T203" s="347" t="str">
        <f>IF('PENNANT TEAMS'!$B$63="Home",'PENNANT TEAMS'!$D$63,IF('PENNANT TEAMS'!$B$63="away",'PENNANT TEAMS'!$C$3,""))</f>
        <v>Your club name here</v>
      </c>
      <c r="U203" s="347"/>
      <c r="V203" s="347"/>
      <c r="W203" s="347"/>
      <c r="X203" s="347"/>
      <c r="Y203" s="347"/>
      <c r="Z203" s="347"/>
      <c r="AA203" s="347"/>
      <c r="AB203" s="347"/>
      <c r="AC203" s="355" t="s">
        <v>319</v>
      </c>
      <c r="AD203" s="355"/>
      <c r="AE203" s="345">
        <f>IF('PENNANT TEAMS'!$B$63="away",'PENNANT TEAMS'!$E$68,"")</f>
        <v>9</v>
      </c>
      <c r="AF203" s="346"/>
    </row>
    <row r="204" spans="1:32" ht="33" hidden="1" customHeight="1" x14ac:dyDescent="0.2">
      <c r="A204" s="356" t="s">
        <v>320</v>
      </c>
      <c r="B204" s="357"/>
      <c r="C204" s="357"/>
      <c r="D204" s="357"/>
      <c r="E204" s="357"/>
      <c r="F204" s="357"/>
      <c r="G204" s="357"/>
      <c r="H204" s="357"/>
      <c r="I204" s="357"/>
      <c r="J204" s="357"/>
      <c r="K204" s="358"/>
      <c r="L204" s="359" t="s">
        <v>321</v>
      </c>
      <c r="M204" s="360"/>
      <c r="N204" s="361"/>
      <c r="O204" s="350" t="s">
        <v>273</v>
      </c>
      <c r="P204" s="351"/>
      <c r="Q204" s="356" t="s">
        <v>320</v>
      </c>
      <c r="R204" s="357"/>
      <c r="S204" s="357"/>
      <c r="T204" s="357"/>
      <c r="U204" s="357"/>
      <c r="V204" s="357"/>
      <c r="W204" s="357"/>
      <c r="X204" s="357"/>
      <c r="Y204" s="357"/>
      <c r="Z204" s="357"/>
      <c r="AA204" s="358"/>
      <c r="AB204" s="359" t="s">
        <v>321</v>
      </c>
      <c r="AC204" s="360"/>
      <c r="AD204" s="361"/>
      <c r="AE204" s="350" t="s">
        <v>273</v>
      </c>
      <c r="AF204" s="351"/>
    </row>
    <row r="205" spans="1:32" ht="30.6" hidden="1" customHeight="1" x14ac:dyDescent="0.2">
      <c r="A205" s="327" t="s">
        <v>322</v>
      </c>
      <c r="B205" s="328"/>
      <c r="C205" s="329" t="str">
        <f>IF('PENNANT TEAMS'!$B$63="home",'PENNANT TEAMS'!$B$64,"")</f>
        <v/>
      </c>
      <c r="D205" s="330"/>
      <c r="E205" s="330"/>
      <c r="F205" s="330"/>
      <c r="G205" s="330"/>
      <c r="H205" s="330"/>
      <c r="I205" s="330"/>
      <c r="J205" s="330"/>
      <c r="K205" s="331"/>
      <c r="L205" s="387" t="str">
        <f>IF('PENNANT TEAMS'!$B$63="HOME",'PENNANT TEAMS'!$B$65,"")</f>
        <v/>
      </c>
      <c r="M205" s="388"/>
      <c r="N205" s="389"/>
      <c r="O205" s="379"/>
      <c r="P205" s="380"/>
      <c r="Q205" s="327" t="s">
        <v>322</v>
      </c>
      <c r="R205" s="328"/>
      <c r="S205" s="329">
        <f>IF('PENNANT TEAMS'!$B$63="away",'PENNANT TEAMS'!$B$64,"")</f>
        <v>0</v>
      </c>
      <c r="T205" s="330"/>
      <c r="U205" s="330"/>
      <c r="V205" s="330"/>
      <c r="W205" s="330"/>
      <c r="X205" s="330"/>
      <c r="Y205" s="330"/>
      <c r="Z205" s="330"/>
      <c r="AA205" s="331"/>
      <c r="AB205" s="387" t="str">
        <f>IF('PENNANT TEAMS'!$B$63="away",'PENNANT TEAMS'!$B$65,"")</f>
        <v/>
      </c>
      <c r="AC205" s="388"/>
      <c r="AD205" s="389"/>
      <c r="AE205" s="379"/>
      <c r="AF205" s="380"/>
    </row>
    <row r="206" spans="1:32" ht="30.6" hidden="1" customHeight="1" x14ac:dyDescent="0.2">
      <c r="A206" s="327" t="s">
        <v>323</v>
      </c>
      <c r="B206" s="328"/>
      <c r="C206" s="329" t="str">
        <f>IF('PENNANT TEAMS'!$B$63="home",'PENNANT TEAMS'!$C$64,"")</f>
        <v/>
      </c>
      <c r="D206" s="330"/>
      <c r="E206" s="330"/>
      <c r="F206" s="330"/>
      <c r="G206" s="330"/>
      <c r="H206" s="330"/>
      <c r="I206" s="330"/>
      <c r="J206" s="330"/>
      <c r="K206" s="331"/>
      <c r="L206" s="387" t="str">
        <f>IF('PENNANT TEAMS'!$B$63="HOME",'PENNANT TEAMS'!$C$65,"")</f>
        <v/>
      </c>
      <c r="M206" s="388"/>
      <c r="N206" s="389"/>
      <c r="O206" s="381"/>
      <c r="P206" s="382"/>
      <c r="Q206" s="327" t="s">
        <v>323</v>
      </c>
      <c r="R206" s="328"/>
      <c r="S206" s="329">
        <f>IF('PENNANT TEAMS'!$B$63="away",'PENNANT TEAMS'!$C$64,"")</f>
        <v>0</v>
      </c>
      <c r="T206" s="330"/>
      <c r="U206" s="330"/>
      <c r="V206" s="330"/>
      <c r="W206" s="330"/>
      <c r="X206" s="330"/>
      <c r="Y206" s="330"/>
      <c r="Z206" s="330"/>
      <c r="AA206" s="331"/>
      <c r="AB206" s="387" t="str">
        <f>IF('PENNANT TEAMS'!$B$63="away",'PENNANT TEAMS'!$C$65,"")</f>
        <v/>
      </c>
      <c r="AC206" s="388"/>
      <c r="AD206" s="389"/>
      <c r="AE206" s="381"/>
      <c r="AF206" s="382"/>
    </row>
    <row r="207" spans="1:32" ht="30.6" hidden="1" customHeight="1" x14ac:dyDescent="0.2">
      <c r="A207" s="327" t="s">
        <v>324</v>
      </c>
      <c r="B207" s="328"/>
      <c r="C207" s="329" t="str">
        <f>IF('PENNANT TEAMS'!$B$63="home",'PENNANT TEAMS'!$D$64,"")</f>
        <v/>
      </c>
      <c r="D207" s="330"/>
      <c r="E207" s="330"/>
      <c r="F207" s="330"/>
      <c r="G207" s="330"/>
      <c r="H207" s="330"/>
      <c r="I207" s="330"/>
      <c r="J207" s="330"/>
      <c r="K207" s="331"/>
      <c r="L207" s="387" t="str">
        <f>IF('PENNANT TEAMS'!$B$63="HOME",'PENNANT TEAMS'!$D65,"")</f>
        <v/>
      </c>
      <c r="M207" s="388"/>
      <c r="N207" s="389"/>
      <c r="O207" s="381"/>
      <c r="P207" s="382"/>
      <c r="Q207" s="327" t="s">
        <v>324</v>
      </c>
      <c r="R207" s="328"/>
      <c r="S207" s="329">
        <f>IF('PENNANT TEAMS'!$B$63="away",'PENNANT TEAMS'!$D$64,"")</f>
        <v>0</v>
      </c>
      <c r="T207" s="330"/>
      <c r="U207" s="330"/>
      <c r="V207" s="330"/>
      <c r="W207" s="330"/>
      <c r="X207" s="330"/>
      <c r="Y207" s="330"/>
      <c r="Z207" s="330"/>
      <c r="AA207" s="331"/>
      <c r="AB207" s="387" t="str">
        <f>IF('PENNANT TEAMS'!$B$63="away",'PENNANT TEAMS'!$D65,"")</f>
        <v/>
      </c>
      <c r="AC207" s="388"/>
      <c r="AD207" s="389"/>
      <c r="AE207" s="381"/>
      <c r="AF207" s="382"/>
    </row>
    <row r="208" spans="1:32" ht="30.6" hidden="1" customHeight="1" thickBot="1" x14ac:dyDescent="0.25">
      <c r="A208" s="369" t="s">
        <v>325</v>
      </c>
      <c r="B208" s="370"/>
      <c r="C208" s="371" t="str">
        <f>IF('PENNANT TEAMS'!$B$63="home",'PENNANT TEAMS'!$E$64,"")</f>
        <v/>
      </c>
      <c r="D208" s="372"/>
      <c r="E208" s="372"/>
      <c r="F208" s="372"/>
      <c r="G208" s="372"/>
      <c r="H208" s="372"/>
      <c r="I208" s="372"/>
      <c r="J208" s="372"/>
      <c r="K208" s="373"/>
      <c r="L208" s="374" t="str">
        <f>IF('PENNANT TEAMS'!$B$63="HOME",'PENNANT TEAMS'!$E$65,"")</f>
        <v/>
      </c>
      <c r="M208" s="375"/>
      <c r="N208" s="376"/>
      <c r="O208" s="383"/>
      <c r="P208" s="384"/>
      <c r="Q208" s="369" t="s">
        <v>325</v>
      </c>
      <c r="R208" s="370"/>
      <c r="S208" s="371">
        <f>IF('PENNANT TEAMS'!$B$63="away",'PENNANT TEAMS'!$E$64,"")</f>
        <v>0</v>
      </c>
      <c r="T208" s="372"/>
      <c r="U208" s="372"/>
      <c r="V208" s="372"/>
      <c r="W208" s="372"/>
      <c r="X208" s="372"/>
      <c r="Y208" s="372"/>
      <c r="Z208" s="372"/>
      <c r="AA208" s="373"/>
      <c r="AB208" s="374" t="str">
        <f>IF('PENNANT TEAMS'!$B$63="away",'PENNANT TEAMS'!$E$65,"")</f>
        <v/>
      </c>
      <c r="AC208" s="375"/>
      <c r="AD208" s="376"/>
      <c r="AE208" s="383"/>
      <c r="AF208" s="384"/>
    </row>
    <row r="209" spans="1:32" ht="30.6" hidden="1" customHeight="1" x14ac:dyDescent="0.2">
      <c r="A209" s="397" t="s">
        <v>322</v>
      </c>
      <c r="B209" s="398"/>
      <c r="C209" s="399" t="str">
        <f>IF('PENNANT TEAMS'!$B$63="home",'PENNANT TEAMS'!$B$66,"")</f>
        <v/>
      </c>
      <c r="D209" s="400"/>
      <c r="E209" s="400"/>
      <c r="F209" s="400"/>
      <c r="G209" s="400"/>
      <c r="H209" s="400"/>
      <c r="I209" s="400"/>
      <c r="J209" s="400"/>
      <c r="K209" s="401"/>
      <c r="L209" s="402" t="str">
        <f>IF('PENNANT TEAMS'!$B$63="HOME",'PENNANT TEAMS'!$B$67,"")</f>
        <v/>
      </c>
      <c r="M209" s="403"/>
      <c r="N209" s="404"/>
      <c r="O209" s="379"/>
      <c r="P209" s="380"/>
      <c r="Q209" s="397" t="s">
        <v>322</v>
      </c>
      <c r="R209" s="398"/>
      <c r="S209" s="399">
        <f>IF('PENNANT TEAMS'!$B$63="away",'PENNANT TEAMS'!$B$66,"")</f>
        <v>0</v>
      </c>
      <c r="T209" s="400"/>
      <c r="U209" s="400"/>
      <c r="V209" s="400"/>
      <c r="W209" s="400"/>
      <c r="X209" s="400"/>
      <c r="Y209" s="400"/>
      <c r="Z209" s="400"/>
      <c r="AA209" s="401"/>
      <c r="AB209" s="402" t="str">
        <f>IF('PENNANT TEAMS'!$B$63="away",'PENNANT TEAMS'!$B$67,"")</f>
        <v/>
      </c>
      <c r="AC209" s="403"/>
      <c r="AD209" s="404"/>
      <c r="AE209" s="379"/>
      <c r="AF209" s="380"/>
    </row>
    <row r="210" spans="1:32" ht="30.6" hidden="1" customHeight="1" x14ac:dyDescent="0.2">
      <c r="A210" s="327" t="s">
        <v>323</v>
      </c>
      <c r="B210" s="328"/>
      <c r="C210" s="329" t="str">
        <f>IF('PENNANT TEAMS'!$B$63="home",'PENNANT TEAMS'!$C$66,"")</f>
        <v/>
      </c>
      <c r="D210" s="330"/>
      <c r="E210" s="330"/>
      <c r="F210" s="330"/>
      <c r="G210" s="330"/>
      <c r="H210" s="330"/>
      <c r="I210" s="330"/>
      <c r="J210" s="330"/>
      <c r="K210" s="331"/>
      <c r="L210" s="387" t="str">
        <f>IF('PENNANT TEAMS'!$B$63="HOME",'PENNANT TEAMS'!$C$67,"")</f>
        <v/>
      </c>
      <c r="M210" s="388"/>
      <c r="N210" s="389"/>
      <c r="O210" s="381"/>
      <c r="P210" s="382"/>
      <c r="Q210" s="327" t="s">
        <v>323</v>
      </c>
      <c r="R210" s="328"/>
      <c r="S210" s="329">
        <f>IF('PENNANT TEAMS'!$B$63="away",'PENNANT TEAMS'!$C$66,"")</f>
        <v>0</v>
      </c>
      <c r="T210" s="330"/>
      <c r="U210" s="330"/>
      <c r="V210" s="330"/>
      <c r="W210" s="330"/>
      <c r="X210" s="330"/>
      <c r="Y210" s="330"/>
      <c r="Z210" s="330"/>
      <c r="AA210" s="331"/>
      <c r="AB210" s="387" t="str">
        <f>IF('PENNANT TEAMS'!$B$63="away",'PENNANT TEAMS'!$C$67,"")</f>
        <v/>
      </c>
      <c r="AC210" s="388"/>
      <c r="AD210" s="389"/>
      <c r="AE210" s="381"/>
      <c r="AF210" s="382"/>
    </row>
    <row r="211" spans="1:32" ht="30.6" hidden="1" customHeight="1" x14ac:dyDescent="0.2">
      <c r="A211" s="327" t="s">
        <v>324</v>
      </c>
      <c r="B211" s="328"/>
      <c r="C211" s="329" t="str">
        <f>IF('PENNANT TEAMS'!$B$63="home",'PENNANT TEAMS'!$D$66,"")</f>
        <v/>
      </c>
      <c r="D211" s="330"/>
      <c r="E211" s="330"/>
      <c r="F211" s="330"/>
      <c r="G211" s="330"/>
      <c r="H211" s="330"/>
      <c r="I211" s="330"/>
      <c r="J211" s="330"/>
      <c r="K211" s="331"/>
      <c r="L211" s="387" t="str">
        <f>IF('PENNANT TEAMS'!$B$63="HOME",'PENNANT TEAMS'!$D$67,"")</f>
        <v/>
      </c>
      <c r="M211" s="388"/>
      <c r="N211" s="389"/>
      <c r="O211" s="381"/>
      <c r="P211" s="382"/>
      <c r="Q211" s="327" t="s">
        <v>324</v>
      </c>
      <c r="R211" s="328"/>
      <c r="S211" s="329">
        <f>IF('PENNANT TEAMS'!$B$63="away",'PENNANT TEAMS'!$D$66,"")</f>
        <v>0</v>
      </c>
      <c r="T211" s="330"/>
      <c r="U211" s="330"/>
      <c r="V211" s="330"/>
      <c r="W211" s="330"/>
      <c r="X211" s="330"/>
      <c r="Y211" s="330"/>
      <c r="Z211" s="330"/>
      <c r="AA211" s="331"/>
      <c r="AB211" s="387" t="str">
        <f>IF('PENNANT TEAMS'!$B$63="away",'PENNANT TEAMS'!$D$67,"")</f>
        <v/>
      </c>
      <c r="AC211" s="388"/>
      <c r="AD211" s="389"/>
      <c r="AE211" s="381"/>
      <c r="AF211" s="382"/>
    </row>
    <row r="212" spans="1:32" ht="30.6" hidden="1" customHeight="1" thickBot="1" x14ac:dyDescent="0.25">
      <c r="A212" s="369" t="s">
        <v>325</v>
      </c>
      <c r="B212" s="370"/>
      <c r="C212" s="371" t="str">
        <f>IF('PENNANT TEAMS'!$B$63="home",'PENNANT TEAMS'!$E$66,"")</f>
        <v/>
      </c>
      <c r="D212" s="372"/>
      <c r="E212" s="372"/>
      <c r="F212" s="372"/>
      <c r="G212" s="372"/>
      <c r="H212" s="372"/>
      <c r="I212" s="372"/>
      <c r="J212" s="372"/>
      <c r="K212" s="373"/>
      <c r="L212" s="374" t="str">
        <f>IF('PENNANT TEAMS'!$B$63="HOME",'PENNANT TEAMS'!$E$67,"")</f>
        <v/>
      </c>
      <c r="M212" s="375"/>
      <c r="N212" s="376"/>
      <c r="O212" s="383"/>
      <c r="P212" s="384"/>
      <c r="Q212" s="369" t="s">
        <v>325</v>
      </c>
      <c r="R212" s="370"/>
      <c r="S212" s="371">
        <f>IF('PENNANT TEAMS'!$B$63="away",'PENNANT TEAMS'!$E$66,"")</f>
        <v>0</v>
      </c>
      <c r="T212" s="372"/>
      <c r="U212" s="372"/>
      <c r="V212" s="372"/>
      <c r="W212" s="372"/>
      <c r="X212" s="372"/>
      <c r="Y212" s="372"/>
      <c r="Z212" s="372"/>
      <c r="AA212" s="373"/>
      <c r="AB212" s="374" t="str">
        <f>IF('PENNANT TEAMS'!$B$63="away",'PENNANT TEAMS'!$E$67,"")</f>
        <v/>
      </c>
      <c r="AC212" s="375"/>
      <c r="AD212" s="376"/>
      <c r="AE212" s="383"/>
      <c r="AF212" s="384"/>
    </row>
    <row r="213" spans="1:32" ht="28.9" hidden="1" customHeight="1" thickBot="1" x14ac:dyDescent="0.25">
      <c r="A213" s="342"/>
      <c r="B213" s="342"/>
      <c r="C213" s="342"/>
      <c r="D213" s="342"/>
      <c r="E213" s="342"/>
      <c r="F213" s="343"/>
      <c r="G213" s="343"/>
      <c r="L213" s="377" t="s">
        <v>327</v>
      </c>
      <c r="M213" s="378"/>
      <c r="N213" s="378"/>
      <c r="O213" s="362"/>
      <c r="P213" s="363"/>
      <c r="Q213" s="342"/>
      <c r="R213" s="342"/>
      <c r="S213" s="342"/>
      <c r="T213" s="342"/>
      <c r="U213" s="342"/>
      <c r="V213" s="343"/>
      <c r="W213" s="343"/>
      <c r="AB213" s="377" t="s">
        <v>327</v>
      </c>
      <c r="AC213" s="378"/>
      <c r="AD213" s="378"/>
      <c r="AE213" s="362"/>
      <c r="AF213" s="363"/>
    </row>
    <row r="214" spans="1:32" ht="28.9" hidden="1" customHeight="1" thickBot="1" x14ac:dyDescent="0.25">
      <c r="A214" s="342"/>
      <c r="B214" s="342"/>
      <c r="C214" s="342"/>
      <c r="D214" s="342"/>
      <c r="E214" s="342"/>
      <c r="F214" s="343"/>
      <c r="G214" s="343"/>
      <c r="L214" s="364" t="s">
        <v>344</v>
      </c>
      <c r="M214" s="365"/>
      <c r="N214" s="365"/>
      <c r="O214" s="366"/>
      <c r="P214" s="367"/>
      <c r="Q214" s="342"/>
      <c r="R214" s="342"/>
      <c r="S214" s="342"/>
      <c r="T214" s="342"/>
      <c r="U214" s="342"/>
      <c r="V214" s="343"/>
      <c r="W214" s="343"/>
      <c r="AB214" s="364" t="s">
        <v>344</v>
      </c>
      <c r="AC214" s="365"/>
      <c r="AD214" s="365"/>
      <c r="AE214" s="366"/>
      <c r="AF214" s="367"/>
    </row>
    <row r="215" spans="1:32" ht="28.9" hidden="1" customHeight="1" thickBot="1" x14ac:dyDescent="0.25">
      <c r="A215" s="342"/>
      <c r="B215" s="342"/>
      <c r="C215" s="342"/>
      <c r="D215" s="342"/>
      <c r="E215" s="342"/>
      <c r="F215" s="343"/>
      <c r="G215" s="343"/>
      <c r="L215" s="333" t="s">
        <v>345</v>
      </c>
      <c r="M215" s="334"/>
      <c r="N215" s="334"/>
      <c r="O215" s="385"/>
      <c r="P215" s="386"/>
      <c r="Q215" s="342"/>
      <c r="R215" s="342"/>
      <c r="S215" s="342"/>
      <c r="T215" s="342"/>
      <c r="U215" s="342"/>
      <c r="V215" s="343"/>
      <c r="W215" s="343"/>
      <c r="AB215" s="333" t="s">
        <v>345</v>
      </c>
      <c r="AC215" s="334"/>
      <c r="AD215" s="334"/>
      <c r="AE215" s="385"/>
      <c r="AF215" s="386"/>
    </row>
    <row r="216" spans="1:32" ht="21" hidden="1" customHeight="1" thickBot="1" x14ac:dyDescent="0.25">
      <c r="A216" s="339" t="s">
        <v>326</v>
      </c>
      <c r="B216" s="339"/>
      <c r="C216" s="339"/>
      <c r="D216" s="339"/>
      <c r="E216" s="339"/>
      <c r="F216" s="339"/>
      <c r="G216" s="339"/>
      <c r="H216" s="338"/>
      <c r="I216" s="338"/>
      <c r="J216" s="338"/>
      <c r="K216" s="338"/>
      <c r="L216" s="338"/>
      <c r="M216" s="338"/>
      <c r="N216" s="338"/>
      <c r="O216" s="338"/>
      <c r="P216" s="338"/>
      <c r="Q216" s="67"/>
      <c r="R216" s="67"/>
      <c r="S216" s="67"/>
      <c r="T216" s="67"/>
      <c r="U216" s="67"/>
      <c r="V216" s="119"/>
      <c r="W216" s="119"/>
    </row>
    <row r="217" spans="1:32" ht="23.45" hidden="1" customHeight="1" x14ac:dyDescent="0.25">
      <c r="A217" s="337" t="s">
        <v>352</v>
      </c>
      <c r="B217" s="337"/>
      <c r="C217" s="337"/>
      <c r="D217" s="337"/>
      <c r="E217" s="337"/>
      <c r="F217" s="337"/>
      <c r="G217" s="337"/>
      <c r="H217" s="337"/>
      <c r="I217" s="337"/>
      <c r="J217" s="337"/>
      <c r="K217" s="337"/>
      <c r="L217" s="337"/>
      <c r="M217" s="338"/>
      <c r="N217" s="338"/>
      <c r="O217" s="338"/>
      <c r="P217" s="338"/>
      <c r="Q217" s="338"/>
      <c r="R217" s="338"/>
      <c r="S217" s="338"/>
      <c r="T217" s="338"/>
      <c r="U217" s="338"/>
      <c r="V217" s="338"/>
      <c r="Y217" s="391" t="s">
        <v>328</v>
      </c>
      <c r="Z217" s="392"/>
      <c r="AA217" s="392"/>
      <c r="AB217" s="392"/>
      <c r="AC217" s="392"/>
      <c r="AD217" s="392"/>
      <c r="AE217" s="393"/>
    </row>
    <row r="218" spans="1:32" ht="24.6" hidden="1" customHeight="1" x14ac:dyDescent="0.25">
      <c r="A218" s="337" t="s">
        <v>353</v>
      </c>
      <c r="B218" s="337"/>
      <c r="C218" s="337"/>
      <c r="D218" s="337"/>
      <c r="E218" s="337"/>
      <c r="F218" s="337"/>
      <c r="G218" s="337"/>
      <c r="H218" s="337"/>
      <c r="I218" s="337"/>
      <c r="J218" s="337"/>
      <c r="K218" s="337"/>
      <c r="L218" s="337"/>
      <c r="M218" s="341"/>
      <c r="N218" s="341"/>
      <c r="O218" s="341"/>
      <c r="P218" s="341"/>
      <c r="Q218" s="341"/>
      <c r="R218" s="341"/>
      <c r="S218" s="341"/>
      <c r="T218" s="341"/>
      <c r="U218" s="341"/>
      <c r="V218" s="341"/>
      <c r="Y218" s="394" t="s">
        <v>337</v>
      </c>
      <c r="Z218" s="395"/>
      <c r="AA218" s="395"/>
      <c r="AB218" s="395"/>
      <c r="AC218" s="395"/>
      <c r="AD218" s="395"/>
      <c r="AE218" s="396"/>
    </row>
    <row r="219" spans="1:32" ht="21" hidden="1" customHeight="1" x14ac:dyDescent="0.25">
      <c r="A219" s="408" t="s">
        <v>346</v>
      </c>
      <c r="B219" s="408"/>
      <c r="C219" s="408"/>
      <c r="D219" s="408"/>
      <c r="E219" s="335" t="s">
        <v>351</v>
      </c>
      <c r="F219" s="335"/>
      <c r="G219" s="335"/>
      <c r="H219" s="335"/>
      <c r="I219" s="335"/>
      <c r="J219" s="335"/>
      <c r="K219" s="335"/>
      <c r="L219" s="335"/>
      <c r="M219" s="335"/>
      <c r="N219" s="335"/>
      <c r="O219" s="335"/>
      <c r="P219" s="335"/>
      <c r="Q219" s="335"/>
      <c r="R219" s="335"/>
      <c r="S219" s="335"/>
      <c r="T219" s="335"/>
      <c r="U219" s="335"/>
      <c r="V219" s="335"/>
      <c r="W219" s="130"/>
      <c r="X219" s="131"/>
      <c r="Y219" s="120"/>
      <c r="Z219" s="332" t="s">
        <v>329</v>
      </c>
      <c r="AA219" s="332"/>
      <c r="AB219" s="332"/>
      <c r="AC219" s="122" t="s">
        <v>333</v>
      </c>
      <c r="AD219" s="123">
        <v>3</v>
      </c>
      <c r="AE219" s="121"/>
    </row>
    <row r="220" spans="1:32" ht="21" hidden="1" customHeight="1" x14ac:dyDescent="0.25">
      <c r="A220" s="130"/>
      <c r="B220" s="130"/>
      <c r="C220" s="130"/>
      <c r="D220" s="130"/>
      <c r="E220" s="335" t="s">
        <v>354</v>
      </c>
      <c r="F220" s="335"/>
      <c r="G220" s="335"/>
      <c r="H220" s="335"/>
      <c r="I220" s="335"/>
      <c r="J220" s="335"/>
      <c r="K220" s="335"/>
      <c r="L220" s="335"/>
      <c r="M220" s="335"/>
      <c r="N220" s="335"/>
      <c r="O220" s="335"/>
      <c r="P220" s="335"/>
      <c r="Q220" s="335"/>
      <c r="R220" s="335"/>
      <c r="S220" s="335"/>
      <c r="T220" s="335"/>
      <c r="U220" s="335"/>
      <c r="V220" s="335"/>
      <c r="W220" s="130"/>
      <c r="X220" s="131"/>
      <c r="Y220" s="120"/>
      <c r="Z220" s="129" t="s">
        <v>330</v>
      </c>
      <c r="AA220" s="129"/>
      <c r="AB220" s="129"/>
      <c r="AC220" s="122" t="s">
        <v>333</v>
      </c>
      <c r="AD220" s="123" t="s">
        <v>335</v>
      </c>
      <c r="AE220" s="121"/>
    </row>
    <row r="221" spans="1:32" ht="21" hidden="1" customHeight="1" x14ac:dyDescent="0.25">
      <c r="A221" s="132"/>
      <c r="B221" s="132"/>
      <c r="C221" s="132"/>
      <c r="D221" s="132"/>
      <c r="E221" s="368" t="s">
        <v>347</v>
      </c>
      <c r="F221" s="368"/>
      <c r="G221" s="368"/>
      <c r="H221" s="368"/>
      <c r="I221" s="368"/>
      <c r="J221" s="368"/>
      <c r="K221" s="368"/>
      <c r="L221" s="368"/>
      <c r="M221" s="368"/>
      <c r="N221" s="368"/>
      <c r="O221" s="368"/>
      <c r="P221" s="368"/>
      <c r="Q221" s="368"/>
      <c r="R221" s="368"/>
      <c r="S221" s="368"/>
      <c r="T221" s="368"/>
      <c r="U221" s="368"/>
      <c r="V221" s="368"/>
      <c r="W221" s="132"/>
      <c r="X221" s="133"/>
      <c r="Y221" s="120"/>
      <c r="Z221" s="332" t="s">
        <v>331</v>
      </c>
      <c r="AA221" s="332"/>
      <c r="AB221" s="332"/>
      <c r="AC221" s="122" t="s">
        <v>333</v>
      </c>
      <c r="AD221" s="123">
        <v>1</v>
      </c>
      <c r="AE221" s="121"/>
    </row>
    <row r="222" spans="1:32" ht="21" hidden="1" customHeight="1" thickBot="1" x14ac:dyDescent="0.3">
      <c r="A222" s="130"/>
      <c r="B222" s="130"/>
      <c r="C222" s="130"/>
      <c r="D222" s="130"/>
      <c r="E222" s="335" t="s">
        <v>355</v>
      </c>
      <c r="F222" s="335"/>
      <c r="G222" s="335"/>
      <c r="H222" s="335"/>
      <c r="I222" s="335"/>
      <c r="J222" s="335"/>
      <c r="K222" s="335"/>
      <c r="L222" s="335"/>
      <c r="M222" s="335"/>
      <c r="N222" s="335"/>
      <c r="O222" s="335"/>
      <c r="P222" s="335"/>
      <c r="Q222" s="335"/>
      <c r="R222" s="335"/>
      <c r="S222" s="335"/>
      <c r="T222" s="335"/>
      <c r="U222" s="335"/>
      <c r="V222" s="335"/>
      <c r="W222" s="130"/>
      <c r="X222" s="131"/>
      <c r="Y222" s="124"/>
      <c r="Z222" s="340" t="s">
        <v>332</v>
      </c>
      <c r="AA222" s="340"/>
      <c r="AB222" s="340"/>
      <c r="AC222" s="125" t="s">
        <v>333</v>
      </c>
      <c r="AD222" s="127" t="s">
        <v>334</v>
      </c>
      <c r="AE222" s="126"/>
    </row>
  </sheetData>
  <sheetProtection selectLockedCells="1"/>
  <mergeCells count="1029">
    <mergeCell ref="AA149:AC149"/>
    <mergeCell ref="AA150:AC150"/>
    <mergeCell ref="Z94:AF94"/>
    <mergeCell ref="Z95:AF95"/>
    <mergeCell ref="AA96:AC96"/>
    <mergeCell ref="AA99:AC99"/>
    <mergeCell ref="AA100:AC100"/>
    <mergeCell ref="AE142:AF142"/>
    <mergeCell ref="Z119:AF119"/>
    <mergeCell ref="Z120:AF120"/>
    <mergeCell ref="AC30:AD30"/>
    <mergeCell ref="AE30:AF30"/>
    <mergeCell ref="S60:AA60"/>
    <mergeCell ref="S61:AA61"/>
    <mergeCell ref="AE56:AF56"/>
    <mergeCell ref="V65:W65"/>
    <mergeCell ref="AB65:AD65"/>
    <mergeCell ref="S87:AA87"/>
    <mergeCell ref="AB87:AD87"/>
    <mergeCell ref="S108:AA108"/>
    <mergeCell ref="Q106:AA106"/>
    <mergeCell ref="AB108:AD108"/>
    <mergeCell ref="AA53:AF53"/>
    <mergeCell ref="E47:V47"/>
    <mergeCell ref="E49:V49"/>
    <mergeCell ref="E50:V50"/>
    <mergeCell ref="AB41:AD41"/>
    <mergeCell ref="AE41:AF41"/>
    <mergeCell ref="Q40:U40"/>
    <mergeCell ref="A45:L45"/>
    <mergeCell ref="M45:V45"/>
    <mergeCell ref="A46:D46"/>
    <mergeCell ref="A2:AF2"/>
    <mergeCell ref="E23:V23"/>
    <mergeCell ref="A27:AF27"/>
    <mergeCell ref="E48:V48"/>
    <mergeCell ref="A52:AF52"/>
    <mergeCell ref="E73:V73"/>
    <mergeCell ref="Z69:AF69"/>
    <mergeCell ref="Z70:AF70"/>
    <mergeCell ref="AA71:AC71"/>
    <mergeCell ref="Z19:AF19"/>
    <mergeCell ref="E22:V22"/>
    <mergeCell ref="E24:V24"/>
    <mergeCell ref="E25:V25"/>
    <mergeCell ref="AB42:AD42"/>
    <mergeCell ref="AE42:AF42"/>
    <mergeCell ref="A44:L44"/>
    <mergeCell ref="M44:V44"/>
    <mergeCell ref="Q42:U42"/>
    <mergeCell ref="V42:W42"/>
    <mergeCell ref="AB40:AD40"/>
    <mergeCell ref="AA21:AC21"/>
    <mergeCell ref="AA24:AC24"/>
    <mergeCell ref="AA25:AC25"/>
    <mergeCell ref="Z44:AF44"/>
    <mergeCell ref="Z45:AF45"/>
    <mergeCell ref="AA46:AC46"/>
    <mergeCell ref="AA49:AC49"/>
    <mergeCell ref="AA50:AC50"/>
    <mergeCell ref="H43:P43"/>
    <mergeCell ref="A42:E42"/>
    <mergeCell ref="F42:G42"/>
    <mergeCell ref="T53:Z53"/>
    <mergeCell ref="Y217:AE217"/>
    <mergeCell ref="Y218:AE218"/>
    <mergeCell ref="AB167:AD167"/>
    <mergeCell ref="AE167:AF167"/>
    <mergeCell ref="Y169:AE169"/>
    <mergeCell ref="Y170:AE170"/>
    <mergeCell ref="AB215:AD215"/>
    <mergeCell ref="AE215:AF215"/>
    <mergeCell ref="AB191:AD191"/>
    <mergeCell ref="AE191:AF191"/>
    <mergeCell ref="AB92:AD92"/>
    <mergeCell ref="AE92:AF92"/>
    <mergeCell ref="AB117:AD117"/>
    <mergeCell ref="AE117:AF117"/>
    <mergeCell ref="T103:Z103"/>
    <mergeCell ref="E99:V99"/>
    <mergeCell ref="E100:V100"/>
    <mergeCell ref="Q92:U92"/>
    <mergeCell ref="V92:W92"/>
    <mergeCell ref="L92:N92"/>
    <mergeCell ref="AE213:AF213"/>
    <mergeCell ref="AE214:AF214"/>
    <mergeCell ref="Q212:R212"/>
    <mergeCell ref="S212:AA212"/>
    <mergeCell ref="AB212:AD212"/>
    <mergeCell ref="A213:E213"/>
    <mergeCell ref="F213:G213"/>
    <mergeCell ref="L213:N213"/>
    <mergeCell ref="O213:P213"/>
    <mergeCell ref="Q213:U213"/>
    <mergeCell ref="V213:W213"/>
    <mergeCell ref="AB213:AD213"/>
    <mergeCell ref="Z221:AB221"/>
    <mergeCell ref="A218:L218"/>
    <mergeCell ref="M218:V218"/>
    <mergeCell ref="Z219:AB219"/>
    <mergeCell ref="A219:D219"/>
    <mergeCell ref="E219:V219"/>
    <mergeCell ref="Z222:AB222"/>
    <mergeCell ref="E221:V221"/>
    <mergeCell ref="E222:V222"/>
    <mergeCell ref="L16:N16"/>
    <mergeCell ref="L17:N17"/>
    <mergeCell ref="O16:P16"/>
    <mergeCell ref="O17:P17"/>
    <mergeCell ref="E21:V21"/>
    <mergeCell ref="A217:L217"/>
    <mergeCell ref="E220:V220"/>
    <mergeCell ref="M217:V217"/>
    <mergeCell ref="V215:W215"/>
    <mergeCell ref="L215:N215"/>
    <mergeCell ref="O215:P215"/>
    <mergeCell ref="A216:G216"/>
    <mergeCell ref="H216:P216"/>
    <mergeCell ref="A215:E215"/>
    <mergeCell ref="F215:G215"/>
    <mergeCell ref="Q215:U215"/>
    <mergeCell ref="A214:E214"/>
    <mergeCell ref="F214:G214"/>
    <mergeCell ref="Q214:U214"/>
    <mergeCell ref="V214:W214"/>
    <mergeCell ref="L214:N214"/>
    <mergeCell ref="O214:P214"/>
    <mergeCell ref="AB214:AD214"/>
    <mergeCell ref="AE209:AF212"/>
    <mergeCell ref="A210:B210"/>
    <mergeCell ref="C210:K210"/>
    <mergeCell ref="L210:N210"/>
    <mergeCell ref="Q210:R210"/>
    <mergeCell ref="S210:AA210"/>
    <mergeCell ref="AB210:AD210"/>
    <mergeCell ref="A211:B211"/>
    <mergeCell ref="C211:K211"/>
    <mergeCell ref="L211:N211"/>
    <mergeCell ref="Q209:R209"/>
    <mergeCell ref="S209:AA209"/>
    <mergeCell ref="AB209:AD209"/>
    <mergeCell ref="Q211:R211"/>
    <mergeCell ref="S211:AA211"/>
    <mergeCell ref="AB211:AD211"/>
    <mergeCell ref="A209:B209"/>
    <mergeCell ref="C209:K209"/>
    <mergeCell ref="L209:N209"/>
    <mergeCell ref="O209:P212"/>
    <mergeCell ref="A212:B212"/>
    <mergeCell ref="C212:K212"/>
    <mergeCell ref="L212:N212"/>
    <mergeCell ref="A208:B208"/>
    <mergeCell ref="C208:K208"/>
    <mergeCell ref="L208:N208"/>
    <mergeCell ref="Q208:R208"/>
    <mergeCell ref="A205:B205"/>
    <mergeCell ref="C205:K205"/>
    <mergeCell ref="L205:N205"/>
    <mergeCell ref="O205:P208"/>
    <mergeCell ref="Q205:R205"/>
    <mergeCell ref="AE205:AF208"/>
    <mergeCell ref="S206:AA206"/>
    <mergeCell ref="AB206:AD206"/>
    <mergeCell ref="Q207:R207"/>
    <mergeCell ref="S207:AA207"/>
    <mergeCell ref="AB207:AD207"/>
    <mergeCell ref="AB208:AD208"/>
    <mergeCell ref="S208:AA208"/>
    <mergeCell ref="S205:AA205"/>
    <mergeCell ref="AB205:AD205"/>
    <mergeCell ref="A203:C203"/>
    <mergeCell ref="D203:L203"/>
    <mergeCell ref="L206:N206"/>
    <mergeCell ref="A207:B207"/>
    <mergeCell ref="C207:K207"/>
    <mergeCell ref="L207:N207"/>
    <mergeCell ref="A204:K204"/>
    <mergeCell ref="L204:N204"/>
    <mergeCell ref="A206:B206"/>
    <mergeCell ref="C206:K206"/>
    <mergeCell ref="O204:P204"/>
    <mergeCell ref="Q204:AA204"/>
    <mergeCell ref="AB204:AD204"/>
    <mergeCell ref="AE204:AF204"/>
    <mergeCell ref="F201:J201"/>
    <mergeCell ref="N201:Q201"/>
    <mergeCell ref="M203:N203"/>
    <mergeCell ref="O203:P203"/>
    <mergeCell ref="Q203:S203"/>
    <mergeCell ref="T203:AB203"/>
    <mergeCell ref="T201:Z201"/>
    <mergeCell ref="AA201:AF201"/>
    <mergeCell ref="AC203:AD203"/>
    <mergeCell ref="AE203:AF203"/>
    <mergeCell ref="Q206:R206"/>
    <mergeCell ref="E196:V196"/>
    <mergeCell ref="Z197:AB197"/>
    <mergeCell ref="Z198:AB198"/>
    <mergeCell ref="E197:V197"/>
    <mergeCell ref="E198:V198"/>
    <mergeCell ref="A199:AF199"/>
    <mergeCell ref="A201:C201"/>
    <mergeCell ref="D201:E201"/>
    <mergeCell ref="Z195:AB195"/>
    <mergeCell ref="A195:D195"/>
    <mergeCell ref="E195:V195"/>
    <mergeCell ref="Y193:AE193"/>
    <mergeCell ref="Y194:AE194"/>
    <mergeCell ref="A193:L193"/>
    <mergeCell ref="M193:V193"/>
    <mergeCell ref="A194:L194"/>
    <mergeCell ref="M194:V194"/>
    <mergeCell ref="A192:G192"/>
    <mergeCell ref="H192:P192"/>
    <mergeCell ref="A191:E191"/>
    <mergeCell ref="F191:G191"/>
    <mergeCell ref="Q191:U191"/>
    <mergeCell ref="V191:W191"/>
    <mergeCell ref="L191:N191"/>
    <mergeCell ref="O191:P191"/>
    <mergeCell ref="AE189:AF189"/>
    <mergeCell ref="A190:E190"/>
    <mergeCell ref="F190:G190"/>
    <mergeCell ref="Q190:U190"/>
    <mergeCell ref="V190:W190"/>
    <mergeCell ref="L190:N190"/>
    <mergeCell ref="O190:P190"/>
    <mergeCell ref="AB190:AD190"/>
    <mergeCell ref="AE190:AF190"/>
    <mergeCell ref="A189:E189"/>
    <mergeCell ref="F189:G189"/>
    <mergeCell ref="L189:N189"/>
    <mergeCell ref="O189:P189"/>
    <mergeCell ref="Q189:U189"/>
    <mergeCell ref="V189:W189"/>
    <mergeCell ref="AB189:AD189"/>
    <mergeCell ref="AE185:AF188"/>
    <mergeCell ref="A186:B186"/>
    <mergeCell ref="C186:K186"/>
    <mergeCell ref="L186:N186"/>
    <mergeCell ref="Q186:R186"/>
    <mergeCell ref="S186:AA186"/>
    <mergeCell ref="AB186:AD186"/>
    <mergeCell ref="A187:B187"/>
    <mergeCell ref="C187:K187"/>
    <mergeCell ref="L187:N187"/>
    <mergeCell ref="Q185:R185"/>
    <mergeCell ref="S185:AA185"/>
    <mergeCell ref="AB185:AD185"/>
    <mergeCell ref="Q187:R187"/>
    <mergeCell ref="S187:AA187"/>
    <mergeCell ref="AB187:AD187"/>
    <mergeCell ref="A185:B185"/>
    <mergeCell ref="C185:K185"/>
    <mergeCell ref="L185:N185"/>
    <mergeCell ref="O185:P188"/>
    <mergeCell ref="A188:B188"/>
    <mergeCell ref="C188:K188"/>
    <mergeCell ref="L188:N188"/>
    <mergeCell ref="Q188:R188"/>
    <mergeCell ref="S188:AA188"/>
    <mergeCell ref="AB188:AD188"/>
    <mergeCell ref="AB181:AD181"/>
    <mergeCell ref="A182:B182"/>
    <mergeCell ref="C182:K182"/>
    <mergeCell ref="Q182:R182"/>
    <mergeCell ref="L184:N184"/>
    <mergeCell ref="Q184:R184"/>
    <mergeCell ref="A181:B181"/>
    <mergeCell ref="C181:K181"/>
    <mergeCell ref="L181:N181"/>
    <mergeCell ref="O181:P184"/>
    <mergeCell ref="AE181:AF184"/>
    <mergeCell ref="S182:AA182"/>
    <mergeCell ref="AB182:AD182"/>
    <mergeCell ref="Q183:R183"/>
    <mergeCell ref="S183:AA183"/>
    <mergeCell ref="AB183:AD183"/>
    <mergeCell ref="AB184:AD184"/>
    <mergeCell ref="S184:AA184"/>
    <mergeCell ref="Q181:R181"/>
    <mergeCell ref="S181:AA181"/>
    <mergeCell ref="L182:N182"/>
    <mergeCell ref="A183:B183"/>
    <mergeCell ref="C183:K183"/>
    <mergeCell ref="L183:N183"/>
    <mergeCell ref="A184:B184"/>
    <mergeCell ref="C184:K184"/>
    <mergeCell ref="T179:AB179"/>
    <mergeCell ref="AC179:AD179"/>
    <mergeCell ref="AE179:AF179"/>
    <mergeCell ref="A180:K180"/>
    <mergeCell ref="L180:N180"/>
    <mergeCell ref="O180:P180"/>
    <mergeCell ref="Q180:AA180"/>
    <mergeCell ref="AB180:AD180"/>
    <mergeCell ref="AE180:AF180"/>
    <mergeCell ref="A179:C179"/>
    <mergeCell ref="A177:C177"/>
    <mergeCell ref="D177:E177"/>
    <mergeCell ref="F177:J177"/>
    <mergeCell ref="M179:N179"/>
    <mergeCell ref="O179:P179"/>
    <mergeCell ref="Q179:S179"/>
    <mergeCell ref="D179:L179"/>
    <mergeCell ref="E172:V172"/>
    <mergeCell ref="Z173:AB173"/>
    <mergeCell ref="Z174:AB174"/>
    <mergeCell ref="E173:V173"/>
    <mergeCell ref="E174:V174"/>
    <mergeCell ref="A175:AF175"/>
    <mergeCell ref="A169:L169"/>
    <mergeCell ref="M169:V169"/>
    <mergeCell ref="A170:L170"/>
    <mergeCell ref="M170:V170"/>
    <mergeCell ref="T177:Z177"/>
    <mergeCell ref="N177:Q177"/>
    <mergeCell ref="Z171:AB171"/>
    <mergeCell ref="A171:D171"/>
    <mergeCell ref="E171:V171"/>
    <mergeCell ref="AA177:AF177"/>
    <mergeCell ref="Q167:U167"/>
    <mergeCell ref="V167:W167"/>
    <mergeCell ref="L167:N167"/>
    <mergeCell ref="O167:P167"/>
    <mergeCell ref="A168:G168"/>
    <mergeCell ref="H168:P168"/>
    <mergeCell ref="A167:E167"/>
    <mergeCell ref="F167:G167"/>
    <mergeCell ref="AE165:AF165"/>
    <mergeCell ref="A166:E166"/>
    <mergeCell ref="F166:G166"/>
    <mergeCell ref="Q166:U166"/>
    <mergeCell ref="V166:W166"/>
    <mergeCell ref="L166:N166"/>
    <mergeCell ref="O166:P166"/>
    <mergeCell ref="AB166:AD166"/>
    <mergeCell ref="AE166:AF166"/>
    <mergeCell ref="Q164:R164"/>
    <mergeCell ref="S164:AA164"/>
    <mergeCell ref="AB164:AD164"/>
    <mergeCell ref="A165:E165"/>
    <mergeCell ref="F165:G165"/>
    <mergeCell ref="L165:N165"/>
    <mergeCell ref="O165:P165"/>
    <mergeCell ref="Q165:U165"/>
    <mergeCell ref="V165:W165"/>
    <mergeCell ref="AB165:AD165"/>
    <mergeCell ref="AE161:AF164"/>
    <mergeCell ref="A162:B162"/>
    <mergeCell ref="C162:K162"/>
    <mergeCell ref="L162:N162"/>
    <mergeCell ref="Q162:R162"/>
    <mergeCell ref="S162:AA162"/>
    <mergeCell ref="AB162:AD162"/>
    <mergeCell ref="A163:B163"/>
    <mergeCell ref="C163:K163"/>
    <mergeCell ref="L163:N163"/>
    <mergeCell ref="Q161:R161"/>
    <mergeCell ref="S161:AA161"/>
    <mergeCell ref="AB161:AD161"/>
    <mergeCell ref="Q163:R163"/>
    <mergeCell ref="S163:AA163"/>
    <mergeCell ref="AB163:AD163"/>
    <mergeCell ref="A161:B161"/>
    <mergeCell ref="C161:K161"/>
    <mergeCell ref="L161:N161"/>
    <mergeCell ref="O161:P164"/>
    <mergeCell ref="A164:B164"/>
    <mergeCell ref="C164:K164"/>
    <mergeCell ref="L164:N164"/>
    <mergeCell ref="AB157:AD157"/>
    <mergeCell ref="A158:B158"/>
    <mergeCell ref="C158:K158"/>
    <mergeCell ref="Q158:R158"/>
    <mergeCell ref="L160:N160"/>
    <mergeCell ref="Q160:R160"/>
    <mergeCell ref="C160:K160"/>
    <mergeCell ref="AE157:AF160"/>
    <mergeCell ref="S158:AA158"/>
    <mergeCell ref="AB158:AD158"/>
    <mergeCell ref="Q159:R159"/>
    <mergeCell ref="S159:AA159"/>
    <mergeCell ref="AB159:AD159"/>
    <mergeCell ref="AB160:AD160"/>
    <mergeCell ref="S160:AA160"/>
    <mergeCell ref="Q157:R157"/>
    <mergeCell ref="S157:AA157"/>
    <mergeCell ref="D155:L155"/>
    <mergeCell ref="A157:B157"/>
    <mergeCell ref="C157:K157"/>
    <mergeCell ref="L157:N157"/>
    <mergeCell ref="O157:P160"/>
    <mergeCell ref="L158:N158"/>
    <mergeCell ref="A159:B159"/>
    <mergeCell ref="C159:K159"/>
    <mergeCell ref="L159:N159"/>
    <mergeCell ref="A160:B160"/>
    <mergeCell ref="A156:K156"/>
    <mergeCell ref="L156:N156"/>
    <mergeCell ref="O156:P156"/>
    <mergeCell ref="Q156:AA156"/>
    <mergeCell ref="AB156:AD156"/>
    <mergeCell ref="AE156:AF156"/>
    <mergeCell ref="M155:N155"/>
    <mergeCell ref="O155:P155"/>
    <mergeCell ref="Q155:S155"/>
    <mergeCell ref="T155:AB155"/>
    <mergeCell ref="AC155:AD155"/>
    <mergeCell ref="AE155:AF155"/>
    <mergeCell ref="A155:C155"/>
    <mergeCell ref="A151:AF151"/>
    <mergeCell ref="A55:C55"/>
    <mergeCell ref="D55:L55"/>
    <mergeCell ref="AB67:AD67"/>
    <mergeCell ref="AE67:AF67"/>
    <mergeCell ref="A153:C153"/>
    <mergeCell ref="D153:E153"/>
    <mergeCell ref="F153:J153"/>
    <mergeCell ref="N153:Q153"/>
    <mergeCell ref="A101:AF101"/>
    <mergeCell ref="Q58:R58"/>
    <mergeCell ref="Q59:R59"/>
    <mergeCell ref="A57:B57"/>
    <mergeCell ref="C57:K57"/>
    <mergeCell ref="L57:N57"/>
    <mergeCell ref="O57:P60"/>
    <mergeCell ref="L58:N58"/>
    <mergeCell ref="A59:B59"/>
    <mergeCell ref="A60:B60"/>
    <mergeCell ref="C60:K60"/>
    <mergeCell ref="L60:N60"/>
    <mergeCell ref="A58:B58"/>
    <mergeCell ref="S59:AA59"/>
    <mergeCell ref="Q60:R60"/>
    <mergeCell ref="E98:V98"/>
    <mergeCell ref="T153:Z153"/>
    <mergeCell ref="AA153:AF153"/>
    <mergeCell ref="AE57:AF60"/>
    <mergeCell ref="AB60:AD60"/>
    <mergeCell ref="AB61:AD61"/>
    <mergeCell ref="Q63:R63"/>
    <mergeCell ref="C36:K36"/>
    <mergeCell ref="L36:N36"/>
    <mergeCell ref="O36:P39"/>
    <mergeCell ref="A38:B38"/>
    <mergeCell ref="E46:V46"/>
    <mergeCell ref="L42:N42"/>
    <mergeCell ref="O42:P42"/>
    <mergeCell ref="A43:G43"/>
    <mergeCell ref="O40:P40"/>
    <mergeCell ref="AB56:AD56"/>
    <mergeCell ref="A56:K56"/>
    <mergeCell ref="L56:N56"/>
    <mergeCell ref="S58:AA58"/>
    <mergeCell ref="AB58:AD58"/>
    <mergeCell ref="C59:K59"/>
    <mergeCell ref="L59:N59"/>
    <mergeCell ref="O56:P56"/>
    <mergeCell ref="Q56:AA56"/>
    <mergeCell ref="AB59:AD59"/>
    <mergeCell ref="C58:K58"/>
    <mergeCell ref="L39:N39"/>
    <mergeCell ref="A39:B39"/>
    <mergeCell ref="Q57:R57"/>
    <mergeCell ref="S57:AA57"/>
    <mergeCell ref="AB57:AD57"/>
    <mergeCell ref="M55:N55"/>
    <mergeCell ref="O55:P55"/>
    <mergeCell ref="A34:B34"/>
    <mergeCell ref="Q33:R33"/>
    <mergeCell ref="A35:B35"/>
    <mergeCell ref="C35:K35"/>
    <mergeCell ref="AE40:AF40"/>
    <mergeCell ref="A41:E41"/>
    <mergeCell ref="F41:G41"/>
    <mergeCell ref="Q41:U41"/>
    <mergeCell ref="V41:W41"/>
    <mergeCell ref="L41:N41"/>
    <mergeCell ref="O41:P41"/>
    <mergeCell ref="AB37:AD37"/>
    <mergeCell ref="Q36:R36"/>
    <mergeCell ref="S36:AA36"/>
    <mergeCell ref="C39:K39"/>
    <mergeCell ref="V40:W40"/>
    <mergeCell ref="Q39:R39"/>
    <mergeCell ref="S39:AA39"/>
    <mergeCell ref="A40:E40"/>
    <mergeCell ref="F40:G40"/>
    <mergeCell ref="L40:N40"/>
    <mergeCell ref="AB36:AD36"/>
    <mergeCell ref="Q38:R38"/>
    <mergeCell ref="S38:AA38"/>
    <mergeCell ref="AB38:AD38"/>
    <mergeCell ref="AE36:AF39"/>
    <mergeCell ref="A37:B37"/>
    <mergeCell ref="C37:K37"/>
    <mergeCell ref="L37:N37"/>
    <mergeCell ref="Q37:R37"/>
    <mergeCell ref="S37:AA37"/>
    <mergeCell ref="A36:B36"/>
    <mergeCell ref="M20:V20"/>
    <mergeCell ref="H18:P18"/>
    <mergeCell ref="Z20:AF20"/>
    <mergeCell ref="A21:D21"/>
    <mergeCell ref="C38:K38"/>
    <mergeCell ref="L38:N38"/>
    <mergeCell ref="Q34:R34"/>
    <mergeCell ref="S34:AA34"/>
    <mergeCell ref="AB34:AD34"/>
    <mergeCell ref="C33:K33"/>
    <mergeCell ref="AB39:AD39"/>
    <mergeCell ref="A33:B33"/>
    <mergeCell ref="C34:K34"/>
    <mergeCell ref="L34:N34"/>
    <mergeCell ref="L35:N35"/>
    <mergeCell ref="Q35:R35"/>
    <mergeCell ref="AB31:AD31"/>
    <mergeCell ref="AE31:AF31"/>
    <mergeCell ref="Q32:R32"/>
    <mergeCell ref="S32:AA32"/>
    <mergeCell ref="AB32:AD32"/>
    <mergeCell ref="AE32:AF35"/>
    <mergeCell ref="S35:AA35"/>
    <mergeCell ref="AB35:AD35"/>
    <mergeCell ref="S33:AA33"/>
    <mergeCell ref="AB33:AD33"/>
    <mergeCell ref="Q31:AA31"/>
    <mergeCell ref="A32:B32"/>
    <mergeCell ref="C32:K32"/>
    <mergeCell ref="L32:N32"/>
    <mergeCell ref="O32:P35"/>
    <mergeCell ref="L33:N33"/>
    <mergeCell ref="AB12:AD12"/>
    <mergeCell ref="AB16:AD16"/>
    <mergeCell ref="Q13:R13"/>
    <mergeCell ref="S13:AA13"/>
    <mergeCell ref="AB13:AD13"/>
    <mergeCell ref="AE17:AF17"/>
    <mergeCell ref="Q14:R14"/>
    <mergeCell ref="S14:AA14"/>
    <mergeCell ref="AB14:AD14"/>
    <mergeCell ref="Q15:U15"/>
    <mergeCell ref="V15:W15"/>
    <mergeCell ref="AE11:AF14"/>
    <mergeCell ref="A30:C30"/>
    <mergeCell ref="D30:L30"/>
    <mergeCell ref="M30:N30"/>
    <mergeCell ref="O30:P30"/>
    <mergeCell ref="O31:P31"/>
    <mergeCell ref="A31:K31"/>
    <mergeCell ref="L31:N31"/>
    <mergeCell ref="Q30:S30"/>
    <mergeCell ref="T30:AB30"/>
    <mergeCell ref="A26:AF26"/>
    <mergeCell ref="A28:C28"/>
    <mergeCell ref="D28:E28"/>
    <mergeCell ref="F28:J28"/>
    <mergeCell ref="N28:Q28"/>
    <mergeCell ref="T28:Z28"/>
    <mergeCell ref="AA28:AF28"/>
    <mergeCell ref="A18:G18"/>
    <mergeCell ref="A19:L19"/>
    <mergeCell ref="A20:L20"/>
    <mergeCell ref="M19:V19"/>
    <mergeCell ref="A15:E15"/>
    <mergeCell ref="L13:N13"/>
    <mergeCell ref="O11:P14"/>
    <mergeCell ref="AE7:AF10"/>
    <mergeCell ref="Q8:R8"/>
    <mergeCell ref="S8:AA8"/>
    <mergeCell ref="AE6:AF6"/>
    <mergeCell ref="L8:N8"/>
    <mergeCell ref="L9:N9"/>
    <mergeCell ref="L10:N10"/>
    <mergeCell ref="AB17:AD17"/>
    <mergeCell ref="AE16:AF16"/>
    <mergeCell ref="AB15:AD15"/>
    <mergeCell ref="AB8:AD8"/>
    <mergeCell ref="Q9:R9"/>
    <mergeCell ref="S9:AA9"/>
    <mergeCell ref="AB9:AD9"/>
    <mergeCell ref="Q10:R10"/>
    <mergeCell ref="S10:AA10"/>
    <mergeCell ref="Q12:R12"/>
    <mergeCell ref="S12:AA12"/>
    <mergeCell ref="C14:K14"/>
    <mergeCell ref="A11:B11"/>
    <mergeCell ref="A12:B12"/>
    <mergeCell ref="Q11:R11"/>
    <mergeCell ref="S11:AA11"/>
    <mergeCell ref="AB11:AD11"/>
    <mergeCell ref="AE15:AF15"/>
    <mergeCell ref="Q16:U16"/>
    <mergeCell ref="V16:W16"/>
    <mergeCell ref="Q17:U17"/>
    <mergeCell ref="V17:W17"/>
    <mergeCell ref="AA3:AF3"/>
    <mergeCell ref="D5:L5"/>
    <mergeCell ref="M5:N5"/>
    <mergeCell ref="O5:P5"/>
    <mergeCell ref="A6:K6"/>
    <mergeCell ref="L6:N6"/>
    <mergeCell ref="O6:P6"/>
    <mergeCell ref="A5:C5"/>
    <mergeCell ref="Q6:AA6"/>
    <mergeCell ref="AB6:AD6"/>
    <mergeCell ref="A7:B7"/>
    <mergeCell ref="A8:B8"/>
    <mergeCell ref="A9:B9"/>
    <mergeCell ref="A10:B10"/>
    <mergeCell ref="C7:K7"/>
    <mergeCell ref="C8:K8"/>
    <mergeCell ref="C9:K9"/>
    <mergeCell ref="C10:K10"/>
    <mergeCell ref="AB10:AD10"/>
    <mergeCell ref="Q5:S5"/>
    <mergeCell ref="T5:AB5"/>
    <mergeCell ref="AC5:AD5"/>
    <mergeCell ref="AE5:AF5"/>
    <mergeCell ref="Q7:R7"/>
    <mergeCell ref="S7:AA7"/>
    <mergeCell ref="AB7:AD7"/>
    <mergeCell ref="A1:AF1"/>
    <mergeCell ref="A3:C3"/>
    <mergeCell ref="D3:E3"/>
    <mergeCell ref="F3:J3"/>
    <mergeCell ref="N3:Q3"/>
    <mergeCell ref="T3:Z3"/>
    <mergeCell ref="Q55:S55"/>
    <mergeCell ref="T55:AB55"/>
    <mergeCell ref="AC55:AD55"/>
    <mergeCell ref="A51:AF51"/>
    <mergeCell ref="A53:C53"/>
    <mergeCell ref="D53:E53"/>
    <mergeCell ref="F53:J53"/>
    <mergeCell ref="N53:Q53"/>
    <mergeCell ref="AE55:AF55"/>
    <mergeCell ref="L14:N14"/>
    <mergeCell ref="L15:N15"/>
    <mergeCell ref="O15:P15"/>
    <mergeCell ref="O7:P10"/>
    <mergeCell ref="L7:N7"/>
    <mergeCell ref="A16:E16"/>
    <mergeCell ref="A17:E17"/>
    <mergeCell ref="F15:G15"/>
    <mergeCell ref="F16:G16"/>
    <mergeCell ref="F17:G17"/>
    <mergeCell ref="L11:N11"/>
    <mergeCell ref="L12:N12"/>
    <mergeCell ref="A13:B13"/>
    <mergeCell ref="A14:B14"/>
    <mergeCell ref="C11:K11"/>
    <mergeCell ref="C12:K12"/>
    <mergeCell ref="C13:K13"/>
    <mergeCell ref="S63:AA63"/>
    <mergeCell ref="AB63:AD63"/>
    <mergeCell ref="Q64:R64"/>
    <mergeCell ref="AB64:AD64"/>
    <mergeCell ref="A61:B61"/>
    <mergeCell ref="C61:K61"/>
    <mergeCell ref="L61:N61"/>
    <mergeCell ref="O61:P64"/>
    <mergeCell ref="A64:B64"/>
    <mergeCell ref="S64:AA64"/>
    <mergeCell ref="L63:N63"/>
    <mergeCell ref="AE61:AF64"/>
    <mergeCell ref="A62:B62"/>
    <mergeCell ref="C62:K62"/>
    <mergeCell ref="L62:N62"/>
    <mergeCell ref="Q62:R62"/>
    <mergeCell ref="S62:AA62"/>
    <mergeCell ref="AB62:AD62"/>
    <mergeCell ref="A63:B63"/>
    <mergeCell ref="C63:K63"/>
    <mergeCell ref="Q61:R61"/>
    <mergeCell ref="C64:K64"/>
    <mergeCell ref="L64:N64"/>
    <mergeCell ref="A65:E65"/>
    <mergeCell ref="F65:G65"/>
    <mergeCell ref="L65:N65"/>
    <mergeCell ref="O65:P65"/>
    <mergeCell ref="AE65:AF65"/>
    <mergeCell ref="A66:E66"/>
    <mergeCell ref="F66:G66"/>
    <mergeCell ref="Q66:U66"/>
    <mergeCell ref="V66:W66"/>
    <mergeCell ref="L66:N66"/>
    <mergeCell ref="O66:P66"/>
    <mergeCell ref="AB66:AD66"/>
    <mergeCell ref="AE66:AF66"/>
    <mergeCell ref="Q65:U65"/>
    <mergeCell ref="A67:E67"/>
    <mergeCell ref="F67:G67"/>
    <mergeCell ref="Q67:U67"/>
    <mergeCell ref="V67:W67"/>
    <mergeCell ref="L67:N67"/>
    <mergeCell ref="O67:P67"/>
    <mergeCell ref="A68:G68"/>
    <mergeCell ref="H68:P68"/>
    <mergeCell ref="E74:V74"/>
    <mergeCell ref="E75:V75"/>
    <mergeCell ref="A76:AF76"/>
    <mergeCell ref="A78:C78"/>
    <mergeCell ref="M69:V69"/>
    <mergeCell ref="A70:L70"/>
    <mergeCell ref="M70:V70"/>
    <mergeCell ref="A71:D71"/>
    <mergeCell ref="E71:V71"/>
    <mergeCell ref="F78:J78"/>
    <mergeCell ref="E72:V72"/>
    <mergeCell ref="A69:L69"/>
    <mergeCell ref="A77:AF77"/>
    <mergeCell ref="AA78:AF78"/>
    <mergeCell ref="AE80:AF80"/>
    <mergeCell ref="A80:C80"/>
    <mergeCell ref="D80:L80"/>
    <mergeCell ref="M80:N80"/>
    <mergeCell ref="O80:P80"/>
    <mergeCell ref="T78:Z78"/>
    <mergeCell ref="D78:E78"/>
    <mergeCell ref="AA74:AC74"/>
    <mergeCell ref="AA75:AC75"/>
    <mergeCell ref="N78:Q78"/>
    <mergeCell ref="L81:N81"/>
    <mergeCell ref="O81:P81"/>
    <mergeCell ref="Q81:AA81"/>
    <mergeCell ref="Q80:S80"/>
    <mergeCell ref="T80:AB80"/>
    <mergeCell ref="AB81:AD81"/>
    <mergeCell ref="AC80:AD80"/>
    <mergeCell ref="S84:AA84"/>
    <mergeCell ref="AB84:AD84"/>
    <mergeCell ref="A82:B82"/>
    <mergeCell ref="C82:K82"/>
    <mergeCell ref="L82:N82"/>
    <mergeCell ref="O82:P85"/>
    <mergeCell ref="L83:N83"/>
    <mergeCell ref="A84:B84"/>
    <mergeCell ref="C84:K84"/>
    <mergeCell ref="L84:N84"/>
    <mergeCell ref="AB85:AD85"/>
    <mergeCell ref="AE81:AF81"/>
    <mergeCell ref="Q82:R82"/>
    <mergeCell ref="S82:AA82"/>
    <mergeCell ref="AB82:AD82"/>
    <mergeCell ref="AE82:AF85"/>
    <mergeCell ref="S83:AA83"/>
    <mergeCell ref="AB83:AD83"/>
    <mergeCell ref="Q84:R84"/>
    <mergeCell ref="L85:N85"/>
    <mergeCell ref="Q85:R85"/>
    <mergeCell ref="S85:AA85"/>
    <mergeCell ref="C85:K85"/>
    <mergeCell ref="C87:K87"/>
    <mergeCell ref="L87:N87"/>
    <mergeCell ref="S86:AA86"/>
    <mergeCell ref="A83:B83"/>
    <mergeCell ref="C83:K83"/>
    <mergeCell ref="Q83:R83"/>
    <mergeCell ref="A86:B86"/>
    <mergeCell ref="C86:K86"/>
    <mergeCell ref="L86:N86"/>
    <mergeCell ref="O86:P89"/>
    <mergeCell ref="Q86:R86"/>
    <mergeCell ref="A89:B89"/>
    <mergeCell ref="C89:K89"/>
    <mergeCell ref="AB86:AD86"/>
    <mergeCell ref="Q88:R88"/>
    <mergeCell ref="S88:AA88"/>
    <mergeCell ref="AB88:AD88"/>
    <mergeCell ref="Q87:R87"/>
    <mergeCell ref="A85:B85"/>
    <mergeCell ref="A81:K81"/>
    <mergeCell ref="L90:N90"/>
    <mergeCell ref="O90:P90"/>
    <mergeCell ref="A90:E90"/>
    <mergeCell ref="F90:G90"/>
    <mergeCell ref="A88:B88"/>
    <mergeCell ref="C88:K88"/>
    <mergeCell ref="L88:N88"/>
    <mergeCell ref="L89:N89"/>
    <mergeCell ref="AE91:AF91"/>
    <mergeCell ref="Q89:R89"/>
    <mergeCell ref="S89:AA89"/>
    <mergeCell ref="AB89:AD89"/>
    <mergeCell ref="Q90:U90"/>
    <mergeCell ref="V90:W90"/>
    <mergeCell ref="AB90:AD90"/>
    <mergeCell ref="AE86:AF89"/>
    <mergeCell ref="AE90:AF90"/>
    <mergeCell ref="AB91:AD91"/>
    <mergeCell ref="A91:E91"/>
    <mergeCell ref="F91:G91"/>
    <mergeCell ref="Q91:U91"/>
    <mergeCell ref="V91:W91"/>
    <mergeCell ref="L91:N91"/>
    <mergeCell ref="O91:P91"/>
    <mergeCell ref="A87:B87"/>
    <mergeCell ref="O92:P92"/>
    <mergeCell ref="A94:L94"/>
    <mergeCell ref="M94:V94"/>
    <mergeCell ref="A95:L95"/>
    <mergeCell ref="M95:V95"/>
    <mergeCell ref="A92:E92"/>
    <mergeCell ref="F92:G92"/>
    <mergeCell ref="A96:D96"/>
    <mergeCell ref="E96:V96"/>
    <mergeCell ref="E97:V97"/>
    <mergeCell ref="A93:G93"/>
    <mergeCell ref="H93:P93"/>
    <mergeCell ref="O105:P105"/>
    <mergeCell ref="T105:AB105"/>
    <mergeCell ref="D103:E103"/>
    <mergeCell ref="F103:J103"/>
    <mergeCell ref="N103:Q103"/>
    <mergeCell ref="A102:AF102"/>
    <mergeCell ref="A103:C103"/>
    <mergeCell ref="A106:K106"/>
    <mergeCell ref="L106:N106"/>
    <mergeCell ref="O106:P106"/>
    <mergeCell ref="Q105:S105"/>
    <mergeCell ref="A105:C105"/>
    <mergeCell ref="AA103:AF103"/>
    <mergeCell ref="AC105:AD105"/>
    <mergeCell ref="AE105:AF105"/>
    <mergeCell ref="D105:L105"/>
    <mergeCell ref="M105:N105"/>
    <mergeCell ref="A107:B107"/>
    <mergeCell ref="C107:K107"/>
    <mergeCell ref="L107:N107"/>
    <mergeCell ref="O107:P110"/>
    <mergeCell ref="L108:N108"/>
    <mergeCell ref="A109:B109"/>
    <mergeCell ref="C109:K109"/>
    <mergeCell ref="A110:B110"/>
    <mergeCell ref="C110:K110"/>
    <mergeCell ref="A108:B108"/>
    <mergeCell ref="AB106:AD106"/>
    <mergeCell ref="L110:N110"/>
    <mergeCell ref="Q110:R110"/>
    <mergeCell ref="S110:AA110"/>
    <mergeCell ref="AB110:AD110"/>
    <mergeCell ref="AB109:AD109"/>
    <mergeCell ref="L109:N109"/>
    <mergeCell ref="AE106:AF106"/>
    <mergeCell ref="Q107:R107"/>
    <mergeCell ref="S107:AA107"/>
    <mergeCell ref="AB107:AD107"/>
    <mergeCell ref="AE107:AF110"/>
    <mergeCell ref="Q109:R109"/>
    <mergeCell ref="S109:AA109"/>
    <mergeCell ref="C108:K108"/>
    <mergeCell ref="Q108:R108"/>
    <mergeCell ref="A111:B111"/>
    <mergeCell ref="C111:K111"/>
    <mergeCell ref="L111:N111"/>
    <mergeCell ref="O111:P114"/>
    <mergeCell ref="A114:B114"/>
    <mergeCell ref="C114:K114"/>
    <mergeCell ref="L114:N114"/>
    <mergeCell ref="L113:N113"/>
    <mergeCell ref="Q111:R111"/>
    <mergeCell ref="S111:AA111"/>
    <mergeCell ref="AB111:AD111"/>
    <mergeCell ref="Q113:R113"/>
    <mergeCell ref="S113:AA113"/>
    <mergeCell ref="AB113:AD113"/>
    <mergeCell ref="AE111:AF114"/>
    <mergeCell ref="A112:B112"/>
    <mergeCell ref="C112:K112"/>
    <mergeCell ref="L112:N112"/>
    <mergeCell ref="Q112:R112"/>
    <mergeCell ref="S112:AA112"/>
    <mergeCell ref="AB112:AD112"/>
    <mergeCell ref="A113:B113"/>
    <mergeCell ref="C113:K113"/>
    <mergeCell ref="A115:E115"/>
    <mergeCell ref="F115:G115"/>
    <mergeCell ref="L115:N115"/>
    <mergeCell ref="O115:P115"/>
    <mergeCell ref="AE116:AF116"/>
    <mergeCell ref="Q114:R114"/>
    <mergeCell ref="S114:AA114"/>
    <mergeCell ref="AB114:AD114"/>
    <mergeCell ref="Q115:U115"/>
    <mergeCell ref="V115:W115"/>
    <mergeCell ref="AE115:AF115"/>
    <mergeCell ref="A116:E116"/>
    <mergeCell ref="F116:G116"/>
    <mergeCell ref="Q116:U116"/>
    <mergeCell ref="V116:W116"/>
    <mergeCell ref="L116:N116"/>
    <mergeCell ref="O116:P116"/>
    <mergeCell ref="AB116:AD116"/>
    <mergeCell ref="E124:V124"/>
    <mergeCell ref="E125:V125"/>
    <mergeCell ref="Q117:U117"/>
    <mergeCell ref="V117:W117"/>
    <mergeCell ref="L117:N117"/>
    <mergeCell ref="O117:P117"/>
    <mergeCell ref="A119:L119"/>
    <mergeCell ref="M119:V119"/>
    <mergeCell ref="A120:L120"/>
    <mergeCell ref="M120:V120"/>
    <mergeCell ref="A121:D121"/>
    <mergeCell ref="E121:V121"/>
    <mergeCell ref="E122:V122"/>
    <mergeCell ref="A118:G118"/>
    <mergeCell ref="H118:P118"/>
    <mergeCell ref="AB115:AD115"/>
    <mergeCell ref="E123:V123"/>
    <mergeCell ref="L132:N132"/>
    <mergeCell ref="O132:P135"/>
    <mergeCell ref="L133:N133"/>
    <mergeCell ref="A134:B134"/>
    <mergeCell ref="C134:K134"/>
    <mergeCell ref="A135:B135"/>
    <mergeCell ref="C135:K135"/>
    <mergeCell ref="A133:B133"/>
    <mergeCell ref="AB131:AD131"/>
    <mergeCell ref="L135:N135"/>
    <mergeCell ref="Q135:R135"/>
    <mergeCell ref="S135:AA135"/>
    <mergeCell ref="AB135:AD135"/>
    <mergeCell ref="AB134:AD134"/>
    <mergeCell ref="L134:N134"/>
    <mergeCell ref="A117:E117"/>
    <mergeCell ref="F117:G117"/>
    <mergeCell ref="A128:C128"/>
    <mergeCell ref="A127:AF127"/>
    <mergeCell ref="T128:Z128"/>
    <mergeCell ref="A126:AF126"/>
    <mergeCell ref="AE131:AF131"/>
    <mergeCell ref="Q132:R132"/>
    <mergeCell ref="S132:AA132"/>
    <mergeCell ref="AB132:AD132"/>
    <mergeCell ref="AE132:AF135"/>
    <mergeCell ref="S133:AA133"/>
    <mergeCell ref="Q131:AA131"/>
    <mergeCell ref="AB133:AD133"/>
    <mergeCell ref="Q134:R134"/>
    <mergeCell ref="S134:AA134"/>
    <mergeCell ref="C133:K133"/>
    <mergeCell ref="Z144:AF144"/>
    <mergeCell ref="Z145:AF145"/>
    <mergeCell ref="Q133:R133"/>
    <mergeCell ref="A136:B136"/>
    <mergeCell ref="C136:K136"/>
    <mergeCell ref="L136:N136"/>
    <mergeCell ref="O136:P139"/>
    <mergeCell ref="A139:B139"/>
    <mergeCell ref="C139:K139"/>
    <mergeCell ref="L139:N139"/>
    <mergeCell ref="L138:N138"/>
    <mergeCell ref="A138:B138"/>
    <mergeCell ref="C138:K138"/>
    <mergeCell ref="Q136:R136"/>
    <mergeCell ref="S136:AA136"/>
    <mergeCell ref="AB136:AD136"/>
    <mergeCell ref="Q138:R138"/>
    <mergeCell ref="S138:AA138"/>
    <mergeCell ref="AB138:AD138"/>
    <mergeCell ref="A137:B137"/>
    <mergeCell ref="C137:K137"/>
    <mergeCell ref="D130:L130"/>
    <mergeCell ref="M130:N130"/>
    <mergeCell ref="A131:K131"/>
    <mergeCell ref="L131:N131"/>
    <mergeCell ref="AE140:AF140"/>
    <mergeCell ref="A141:E141"/>
    <mergeCell ref="F141:G141"/>
    <mergeCell ref="Q141:U141"/>
    <mergeCell ref="V141:W141"/>
    <mergeCell ref="L141:N141"/>
    <mergeCell ref="O141:P141"/>
    <mergeCell ref="AB141:AD141"/>
    <mergeCell ref="E149:V149"/>
    <mergeCell ref="AE141:AF141"/>
    <mergeCell ref="Q139:R139"/>
    <mergeCell ref="S139:AA139"/>
    <mergeCell ref="AB139:AD139"/>
    <mergeCell ref="Q140:U140"/>
    <mergeCell ref="V140:W140"/>
    <mergeCell ref="AB140:AD140"/>
    <mergeCell ref="AE136:AF139"/>
    <mergeCell ref="L142:N142"/>
    <mergeCell ref="O142:P142"/>
    <mergeCell ref="L140:N140"/>
    <mergeCell ref="O140:P140"/>
    <mergeCell ref="S137:AA137"/>
    <mergeCell ref="AB137:AD137"/>
    <mergeCell ref="A140:E140"/>
    <mergeCell ref="F140:G140"/>
    <mergeCell ref="L137:N137"/>
    <mergeCell ref="Q137:R137"/>
    <mergeCell ref="E148:V148"/>
    <mergeCell ref="A132:B132"/>
    <mergeCell ref="C132:K132"/>
    <mergeCell ref="AA146:AC146"/>
    <mergeCell ref="AB142:AD142"/>
    <mergeCell ref="E150:V150"/>
    <mergeCell ref="AA121:AC121"/>
    <mergeCell ref="A146:D146"/>
    <mergeCell ref="A144:L144"/>
    <mergeCell ref="M144:V144"/>
    <mergeCell ref="A143:G143"/>
    <mergeCell ref="H143:P143"/>
    <mergeCell ref="AA124:AC124"/>
    <mergeCell ref="AA125:AC125"/>
    <mergeCell ref="A145:L145"/>
    <mergeCell ref="M145:V145"/>
    <mergeCell ref="A142:E142"/>
    <mergeCell ref="F142:G142"/>
    <mergeCell ref="Q142:U142"/>
    <mergeCell ref="V142:W142"/>
    <mergeCell ref="E146:V146"/>
    <mergeCell ref="E147:V147"/>
    <mergeCell ref="O130:P130"/>
    <mergeCell ref="T130:AB130"/>
    <mergeCell ref="D128:E128"/>
    <mergeCell ref="F128:J128"/>
    <mergeCell ref="N128:Q128"/>
    <mergeCell ref="O131:P131"/>
    <mergeCell ref="Q130:S130"/>
    <mergeCell ref="A130:C130"/>
    <mergeCell ref="AA128:AF128"/>
    <mergeCell ref="AC130:AD130"/>
    <mergeCell ref="AE130:AF130"/>
  </mergeCells>
  <phoneticPr fontId="6" type="noConversion"/>
  <printOptions horizontalCentered="1" verticalCentered="1"/>
  <pageMargins left="0.27362204699999998" right="0" top="0.27559055118110198" bottom="0" header="0.511811023622047" footer="0.511811023622047"/>
  <pageSetup paperSize="9" scale="90" orientation="landscape" horizontalDpi="4294967293" verticalDpi="4294967293" r:id="rId1"/>
  <headerFooter alignWithMargins="0"/>
  <rowBreaks count="5" manualBreakCount="5">
    <brk id="25" max="16383" man="1"/>
    <brk id="50" max="16383" man="1"/>
    <brk id="75" max="16383" man="1"/>
    <brk id="100" max="16383" man="1"/>
    <brk id="1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V545"/>
  <sheetViews>
    <sheetView tabSelected="1" zoomScale="85" zoomScaleNormal="85" workbookViewId="0">
      <selection activeCell="B8" sqref="B8"/>
    </sheetView>
  </sheetViews>
  <sheetFormatPr defaultColWidth="12.42578125" defaultRowHeight="12.75" x14ac:dyDescent="0.2"/>
  <cols>
    <col min="1" max="1" width="24.5703125" style="2" customWidth="1"/>
    <col min="2" max="5" width="28.7109375" customWidth="1"/>
    <col min="6" max="6" width="3.28515625" customWidth="1"/>
    <col min="7" max="7" width="22.42578125" hidden="1" customWidth="1"/>
    <col min="8" max="8" width="16" customWidth="1"/>
    <col min="9" max="9" width="10.42578125" customWidth="1"/>
    <col min="10" max="10" width="11" customWidth="1"/>
    <col min="11" max="11" width="10.7109375" customWidth="1"/>
    <col min="12" max="19" width="11" customWidth="1"/>
    <col min="20" max="20" width="11.42578125" customWidth="1"/>
    <col min="21" max="21" width="11" customWidth="1"/>
    <col min="22" max="30" width="11.42578125" customWidth="1"/>
    <col min="31" max="31" width="11" customWidth="1"/>
    <col min="32" max="40" width="11.42578125" customWidth="1"/>
    <col min="41" max="41" width="11" customWidth="1"/>
    <col min="42" max="50" width="11.42578125" customWidth="1"/>
    <col min="51" max="51" width="11" customWidth="1"/>
    <col min="52" max="60" width="11.42578125" customWidth="1"/>
    <col min="61" max="61" width="11" customWidth="1"/>
    <col min="62" max="70" width="11.42578125" customWidth="1"/>
    <col min="71" max="71" width="11" customWidth="1"/>
    <col min="72" max="80" width="11.42578125" customWidth="1"/>
    <col min="81" max="81" width="11" customWidth="1"/>
    <col min="82" max="90" width="11.42578125" customWidth="1"/>
    <col min="91" max="91" width="11" customWidth="1"/>
    <col min="92" max="99" width="11.42578125" customWidth="1"/>
    <col min="100" max="100" width="12" customWidth="1"/>
    <col min="101" max="101" width="11.5703125" customWidth="1"/>
    <col min="102" max="109" width="12" customWidth="1"/>
    <col min="110" max="110" width="11.5703125" customWidth="1"/>
    <col min="111" max="111" width="11.28515625" customWidth="1"/>
    <col min="112" max="119" width="11.5703125" customWidth="1"/>
    <col min="120" max="120" width="12" customWidth="1"/>
    <col min="121" max="121" width="11.5703125" customWidth="1"/>
    <col min="122" max="130" width="12" customWidth="1"/>
    <col min="131" max="131" width="11.5703125" customWidth="1"/>
    <col min="132" max="140" width="12" customWidth="1"/>
    <col min="141" max="141" width="11.5703125" customWidth="1"/>
    <col min="142" max="150" width="12" customWidth="1"/>
    <col min="151" max="151" width="11.5703125" customWidth="1"/>
    <col min="152" max="160" width="12" customWidth="1"/>
    <col min="161" max="161" width="11.5703125" customWidth="1"/>
    <col min="162" max="170" width="12" customWidth="1"/>
    <col min="171" max="171" width="11.5703125" customWidth="1"/>
    <col min="172" max="180" width="12" customWidth="1"/>
    <col min="181" max="181" width="11.5703125" customWidth="1"/>
    <col min="182" max="190" width="12" customWidth="1"/>
    <col min="191" max="191" width="11.5703125" customWidth="1"/>
    <col min="192" max="199" width="12" customWidth="1"/>
    <col min="200" max="200" width="12.42578125" customWidth="1"/>
    <col min="201" max="201" width="12" customWidth="1"/>
    <col min="202" max="209" width="12.42578125" customWidth="1"/>
    <col min="210" max="210" width="12" customWidth="1"/>
    <col min="211" max="211" width="11.5703125" customWidth="1"/>
    <col min="212" max="219" width="12" customWidth="1"/>
    <col min="220" max="220" width="12.42578125" customWidth="1"/>
    <col min="221" max="221" width="12" customWidth="1"/>
    <col min="222" max="230" width="12.42578125" customWidth="1"/>
    <col min="231" max="231" width="12" customWidth="1"/>
    <col min="232" max="240" width="12.42578125" customWidth="1"/>
    <col min="241" max="241" width="12" customWidth="1"/>
    <col min="242" max="250" width="12.42578125" customWidth="1"/>
    <col min="251" max="251" width="12" customWidth="1"/>
  </cols>
  <sheetData>
    <row r="1" spans="1:256" x14ac:dyDescent="0.2">
      <c r="A1" s="2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30</v>
      </c>
      <c r="W1" t="s">
        <v>31</v>
      </c>
      <c r="X1" t="s">
        <v>32</v>
      </c>
      <c r="Y1" t="s">
        <v>33</v>
      </c>
      <c r="Z1" t="s">
        <v>34</v>
      </c>
      <c r="AA1" t="s">
        <v>35</v>
      </c>
      <c r="AB1" t="s">
        <v>36</v>
      </c>
      <c r="AC1" t="s">
        <v>37</v>
      </c>
      <c r="AD1" t="s">
        <v>38</v>
      </c>
      <c r="AE1" t="s">
        <v>39</v>
      </c>
      <c r="AF1" t="s">
        <v>40</v>
      </c>
      <c r="AG1" t="s">
        <v>41</v>
      </c>
      <c r="AH1" t="s">
        <v>42</v>
      </c>
      <c r="AI1" t="s">
        <v>43</v>
      </c>
      <c r="AJ1" t="s">
        <v>44</v>
      </c>
      <c r="AK1" t="s">
        <v>45</v>
      </c>
      <c r="AL1" t="s">
        <v>46</v>
      </c>
      <c r="AM1" t="s">
        <v>47</v>
      </c>
      <c r="AN1" t="s">
        <v>48</v>
      </c>
      <c r="AO1" t="s">
        <v>49</v>
      </c>
      <c r="AP1" t="s">
        <v>50</v>
      </c>
      <c r="AQ1" t="s">
        <v>51</v>
      </c>
      <c r="AR1" t="s">
        <v>52</v>
      </c>
      <c r="AS1" t="s">
        <v>53</v>
      </c>
      <c r="AT1" t="s">
        <v>54</v>
      </c>
      <c r="AU1" t="s">
        <v>55</v>
      </c>
      <c r="AV1" t="s">
        <v>56</v>
      </c>
      <c r="AW1" t="s">
        <v>57</v>
      </c>
      <c r="AX1" t="s">
        <v>58</v>
      </c>
      <c r="AY1" t="s">
        <v>59</v>
      </c>
      <c r="AZ1" t="s">
        <v>60</v>
      </c>
      <c r="BA1" t="s">
        <v>61</v>
      </c>
      <c r="BB1" t="s">
        <v>62</v>
      </c>
      <c r="BC1" t="s">
        <v>63</v>
      </c>
      <c r="BD1" t="s">
        <v>64</v>
      </c>
      <c r="BE1" t="s">
        <v>65</v>
      </c>
      <c r="BF1" t="s">
        <v>66</v>
      </c>
      <c r="BG1" t="s">
        <v>67</v>
      </c>
      <c r="BH1" t="s">
        <v>68</v>
      </c>
      <c r="BI1" t="s">
        <v>69</v>
      </c>
      <c r="BJ1" t="s">
        <v>70</v>
      </c>
      <c r="BK1" t="s">
        <v>71</v>
      </c>
      <c r="BL1" t="s">
        <v>72</v>
      </c>
      <c r="BM1" t="s">
        <v>73</v>
      </c>
      <c r="BN1" t="s">
        <v>74</v>
      </c>
      <c r="BO1" t="s">
        <v>75</v>
      </c>
      <c r="BP1" t="s">
        <v>76</v>
      </c>
      <c r="BQ1" t="s">
        <v>77</v>
      </c>
      <c r="BR1" t="s">
        <v>78</v>
      </c>
      <c r="BS1" t="s">
        <v>79</v>
      </c>
      <c r="BT1" t="s">
        <v>80</v>
      </c>
      <c r="BU1" t="s">
        <v>81</v>
      </c>
      <c r="BV1" t="s">
        <v>82</v>
      </c>
      <c r="BW1" t="s">
        <v>83</v>
      </c>
      <c r="BX1" t="s">
        <v>84</v>
      </c>
      <c r="BY1" t="s">
        <v>85</v>
      </c>
      <c r="BZ1" t="s">
        <v>86</v>
      </c>
      <c r="CA1" t="s">
        <v>87</v>
      </c>
      <c r="CB1" t="s">
        <v>88</v>
      </c>
      <c r="CC1" t="s">
        <v>89</v>
      </c>
      <c r="CD1" t="s">
        <v>90</v>
      </c>
      <c r="CE1" t="s">
        <v>91</v>
      </c>
      <c r="CF1" t="s">
        <v>92</v>
      </c>
      <c r="CG1" t="s">
        <v>93</v>
      </c>
      <c r="CH1" t="s">
        <v>94</v>
      </c>
      <c r="CI1" t="s">
        <v>95</v>
      </c>
      <c r="CJ1" t="s">
        <v>96</v>
      </c>
      <c r="CK1" t="s">
        <v>97</v>
      </c>
      <c r="CL1" t="s">
        <v>98</v>
      </c>
      <c r="CM1" t="s">
        <v>99</v>
      </c>
      <c r="CN1" t="s">
        <v>100</v>
      </c>
      <c r="CO1" t="s">
        <v>101</v>
      </c>
      <c r="CP1" t="s">
        <v>102</v>
      </c>
      <c r="CQ1" t="s">
        <v>103</v>
      </c>
      <c r="CR1" t="s">
        <v>104</v>
      </c>
      <c r="CS1" t="s">
        <v>105</v>
      </c>
      <c r="CT1" t="s">
        <v>106</v>
      </c>
      <c r="CU1" t="s">
        <v>107</v>
      </c>
      <c r="CV1" t="s">
        <v>108</v>
      </c>
      <c r="CW1" t="s">
        <v>109</v>
      </c>
      <c r="CX1" t="s">
        <v>110</v>
      </c>
      <c r="CY1" t="s">
        <v>111</v>
      </c>
      <c r="CZ1" t="s">
        <v>112</v>
      </c>
      <c r="DA1" t="s">
        <v>113</v>
      </c>
      <c r="DB1" t="s">
        <v>114</v>
      </c>
      <c r="DC1" t="s">
        <v>115</v>
      </c>
      <c r="DD1" t="s">
        <v>116</v>
      </c>
      <c r="DE1" t="s">
        <v>117</v>
      </c>
      <c r="DF1" t="s">
        <v>118</v>
      </c>
      <c r="DG1" t="s">
        <v>119</v>
      </c>
      <c r="DH1" t="s">
        <v>120</v>
      </c>
      <c r="DI1" t="s">
        <v>121</v>
      </c>
      <c r="DJ1" t="s">
        <v>122</v>
      </c>
      <c r="DK1" t="s">
        <v>123</v>
      </c>
      <c r="DL1" t="s">
        <v>124</v>
      </c>
      <c r="DM1" t="s">
        <v>125</v>
      </c>
      <c r="DN1" t="s">
        <v>126</v>
      </c>
      <c r="DO1" t="s">
        <v>127</v>
      </c>
      <c r="DP1" t="s">
        <v>128</v>
      </c>
      <c r="DQ1" t="s">
        <v>129</v>
      </c>
      <c r="DR1" t="s">
        <v>130</v>
      </c>
      <c r="DS1" t="s">
        <v>131</v>
      </c>
      <c r="DT1" t="s">
        <v>132</v>
      </c>
      <c r="DU1" t="s">
        <v>133</v>
      </c>
      <c r="DV1" t="s">
        <v>134</v>
      </c>
      <c r="DW1" t="s">
        <v>135</v>
      </c>
      <c r="DX1" t="s">
        <v>136</v>
      </c>
      <c r="DY1" t="s">
        <v>137</v>
      </c>
      <c r="DZ1" t="s">
        <v>138</v>
      </c>
      <c r="EA1" t="s">
        <v>139</v>
      </c>
      <c r="EB1" t="s">
        <v>140</v>
      </c>
      <c r="EC1" t="s">
        <v>141</v>
      </c>
      <c r="ED1" t="s">
        <v>142</v>
      </c>
      <c r="EE1" t="s">
        <v>143</v>
      </c>
      <c r="EF1" t="s">
        <v>144</v>
      </c>
      <c r="EG1" t="s">
        <v>145</v>
      </c>
      <c r="EH1" t="s">
        <v>146</v>
      </c>
      <c r="EI1" t="s">
        <v>147</v>
      </c>
      <c r="EJ1" t="s">
        <v>148</v>
      </c>
      <c r="EK1" t="s">
        <v>149</v>
      </c>
      <c r="EL1" t="s">
        <v>150</v>
      </c>
      <c r="EM1" t="s">
        <v>151</v>
      </c>
      <c r="EN1" t="s">
        <v>152</v>
      </c>
      <c r="EO1" t="s">
        <v>153</v>
      </c>
      <c r="EP1" t="s">
        <v>154</v>
      </c>
      <c r="EQ1" t="s">
        <v>155</v>
      </c>
      <c r="ER1" t="s">
        <v>156</v>
      </c>
      <c r="ES1" t="s">
        <v>157</v>
      </c>
      <c r="ET1" t="s">
        <v>158</v>
      </c>
      <c r="EU1" t="s">
        <v>159</v>
      </c>
      <c r="EV1" t="s">
        <v>160</v>
      </c>
      <c r="EW1" t="s">
        <v>161</v>
      </c>
      <c r="EX1" t="s">
        <v>162</v>
      </c>
      <c r="EY1" t="s">
        <v>163</v>
      </c>
      <c r="EZ1" t="s">
        <v>164</v>
      </c>
      <c r="FA1" t="s">
        <v>165</v>
      </c>
      <c r="FB1" t="s">
        <v>166</v>
      </c>
      <c r="FC1" t="s">
        <v>167</v>
      </c>
      <c r="FD1" t="s">
        <v>168</v>
      </c>
      <c r="FE1" t="s">
        <v>169</v>
      </c>
      <c r="FF1" t="s">
        <v>170</v>
      </c>
      <c r="FG1" t="s">
        <v>171</v>
      </c>
      <c r="FH1" t="s">
        <v>172</v>
      </c>
      <c r="FI1" t="s">
        <v>173</v>
      </c>
      <c r="FJ1" t="s">
        <v>174</v>
      </c>
      <c r="FK1" t="s">
        <v>175</v>
      </c>
      <c r="FL1" t="s">
        <v>176</v>
      </c>
      <c r="FM1" t="s">
        <v>177</v>
      </c>
      <c r="FN1" t="s">
        <v>178</v>
      </c>
      <c r="FO1" t="s">
        <v>179</v>
      </c>
      <c r="FP1" t="s">
        <v>180</v>
      </c>
      <c r="FQ1" t="s">
        <v>181</v>
      </c>
      <c r="FR1" t="s">
        <v>182</v>
      </c>
      <c r="FS1" t="s">
        <v>183</v>
      </c>
      <c r="FT1" t="s">
        <v>184</v>
      </c>
      <c r="FU1" t="s">
        <v>185</v>
      </c>
      <c r="FV1" t="s">
        <v>186</v>
      </c>
      <c r="FW1" t="s">
        <v>187</v>
      </c>
      <c r="FX1" t="s">
        <v>188</v>
      </c>
      <c r="FY1" t="s">
        <v>189</v>
      </c>
      <c r="FZ1" t="s">
        <v>190</v>
      </c>
      <c r="GA1" t="s">
        <v>191</v>
      </c>
      <c r="GB1" t="s">
        <v>192</v>
      </c>
      <c r="GC1" t="s">
        <v>193</v>
      </c>
      <c r="GD1" t="s">
        <v>194</v>
      </c>
      <c r="GE1" t="s">
        <v>195</v>
      </c>
      <c r="GF1" t="s">
        <v>196</v>
      </c>
      <c r="GG1" t="s">
        <v>197</v>
      </c>
      <c r="GH1" t="s">
        <v>198</v>
      </c>
      <c r="GI1" t="s">
        <v>199</v>
      </c>
      <c r="GJ1" t="s">
        <v>200</v>
      </c>
      <c r="GK1" t="s">
        <v>201</v>
      </c>
      <c r="GL1" t="s">
        <v>202</v>
      </c>
      <c r="GM1" t="s">
        <v>203</v>
      </c>
      <c r="GN1" t="s">
        <v>204</v>
      </c>
      <c r="GO1" t="s">
        <v>205</v>
      </c>
      <c r="GP1" t="s">
        <v>206</v>
      </c>
      <c r="GQ1" t="s">
        <v>207</v>
      </c>
      <c r="GR1" t="s">
        <v>208</v>
      </c>
      <c r="GS1" t="s">
        <v>209</v>
      </c>
      <c r="GT1" t="s">
        <v>210</v>
      </c>
      <c r="GU1" t="s">
        <v>211</v>
      </c>
      <c r="GV1" t="s">
        <v>212</v>
      </c>
      <c r="GW1" t="s">
        <v>213</v>
      </c>
      <c r="GX1" t="s">
        <v>214</v>
      </c>
      <c r="GY1" t="s">
        <v>215</v>
      </c>
      <c r="GZ1" t="s">
        <v>216</v>
      </c>
      <c r="HA1" t="s">
        <v>217</v>
      </c>
      <c r="HB1" t="s">
        <v>218</v>
      </c>
      <c r="HC1" t="s">
        <v>219</v>
      </c>
      <c r="HD1" t="s">
        <v>220</v>
      </c>
      <c r="HE1" t="s">
        <v>221</v>
      </c>
      <c r="HF1" t="s">
        <v>222</v>
      </c>
      <c r="HG1" t="s">
        <v>223</v>
      </c>
      <c r="HH1" t="s">
        <v>224</v>
      </c>
      <c r="HI1" t="s">
        <v>225</v>
      </c>
      <c r="HJ1" t="s">
        <v>226</v>
      </c>
      <c r="HK1" t="s">
        <v>227</v>
      </c>
      <c r="HL1" t="s">
        <v>228</v>
      </c>
      <c r="HM1" t="s">
        <v>229</v>
      </c>
      <c r="HN1" t="s">
        <v>230</v>
      </c>
      <c r="HO1" t="s">
        <v>231</v>
      </c>
      <c r="HP1" t="s">
        <v>232</v>
      </c>
      <c r="HQ1" t="s">
        <v>233</v>
      </c>
      <c r="HR1" t="s">
        <v>234</v>
      </c>
      <c r="HS1" t="s">
        <v>235</v>
      </c>
      <c r="HT1" t="s">
        <v>236</v>
      </c>
      <c r="HU1" t="s">
        <v>237</v>
      </c>
      <c r="HV1" t="s">
        <v>238</v>
      </c>
      <c r="HW1" t="s">
        <v>239</v>
      </c>
      <c r="HX1" t="s">
        <v>240</v>
      </c>
      <c r="HY1" t="s">
        <v>241</v>
      </c>
      <c r="HZ1" t="s">
        <v>242</v>
      </c>
      <c r="IA1" t="s">
        <v>243</v>
      </c>
      <c r="IB1" t="s">
        <v>244</v>
      </c>
      <c r="IC1" t="s">
        <v>245</v>
      </c>
      <c r="ID1" t="s">
        <v>246</v>
      </c>
      <c r="IE1" t="s">
        <v>247</v>
      </c>
      <c r="IF1" t="s">
        <v>248</v>
      </c>
      <c r="IG1" t="s">
        <v>249</v>
      </c>
      <c r="IH1" t="s">
        <v>250</v>
      </c>
      <c r="II1" t="s">
        <v>251</v>
      </c>
      <c r="IJ1" t="s">
        <v>252</v>
      </c>
      <c r="IK1" t="s">
        <v>253</v>
      </c>
      <c r="IL1" t="s">
        <v>254</v>
      </c>
      <c r="IM1" t="s">
        <v>255</v>
      </c>
      <c r="IN1" t="s">
        <v>256</v>
      </c>
      <c r="IO1" t="s">
        <v>257</v>
      </c>
      <c r="IP1" t="s">
        <v>258</v>
      </c>
      <c r="IQ1" t="s">
        <v>259</v>
      </c>
      <c r="IR1" t="s">
        <v>260</v>
      </c>
      <c r="IS1" t="s">
        <v>261</v>
      </c>
      <c r="IT1" t="s">
        <v>262</v>
      </c>
      <c r="IU1" t="s">
        <v>263</v>
      </c>
      <c r="IV1" t="s">
        <v>264</v>
      </c>
    </row>
    <row r="3" spans="1:256" ht="20.25" x14ac:dyDescent="0.3">
      <c r="A3" s="246" t="s">
        <v>449</v>
      </c>
      <c r="B3" s="246"/>
      <c r="C3" s="160" t="s">
        <v>458</v>
      </c>
      <c r="D3" s="249" t="s">
        <v>268</v>
      </c>
      <c r="E3" s="249"/>
      <c r="F3" s="15"/>
    </row>
    <row r="4" spans="1:256" ht="20.25" x14ac:dyDescent="0.3">
      <c r="A4" s="19" t="s">
        <v>267</v>
      </c>
      <c r="B4" s="233" t="s">
        <v>366</v>
      </c>
      <c r="D4" s="248"/>
      <c r="E4" s="248"/>
      <c r="F4" s="15"/>
    </row>
    <row r="5" spans="1:256" ht="20.25" x14ac:dyDescent="0.3">
      <c r="A5" s="19" t="s">
        <v>265</v>
      </c>
      <c r="B5" s="30">
        <v>2</v>
      </c>
      <c r="C5" s="15"/>
      <c r="D5" s="15"/>
      <c r="E5" s="16"/>
      <c r="F5" s="15"/>
    </row>
    <row r="6" spans="1:256" ht="21" thickBot="1" x14ac:dyDescent="0.35">
      <c r="B6" s="31" t="s">
        <v>0</v>
      </c>
      <c r="C6" s="31" t="s">
        <v>1</v>
      </c>
      <c r="D6" s="31" t="s">
        <v>2</v>
      </c>
      <c r="E6" s="31" t="s">
        <v>3</v>
      </c>
      <c r="F6" s="15"/>
    </row>
    <row r="7" spans="1:256" ht="24" customHeight="1" thickTop="1" x14ac:dyDescent="0.3">
      <c r="A7" s="91" t="s">
        <v>4</v>
      </c>
      <c r="B7" s="106" t="s">
        <v>451</v>
      </c>
      <c r="C7" s="92" t="s">
        <v>266</v>
      </c>
      <c r="D7" s="93" t="s">
        <v>452</v>
      </c>
      <c r="E7" s="94"/>
      <c r="F7" s="158"/>
      <c r="G7" s="43" t="str">
        <f>IF(B7="home",C$3,IF(B7="away",D7))</f>
        <v>Avoca</v>
      </c>
    </row>
    <row r="8" spans="1:256" ht="23.25" x14ac:dyDescent="0.35">
      <c r="A8" s="95">
        <v>1</v>
      </c>
      <c r="B8" s="104"/>
      <c r="C8" s="104"/>
      <c r="D8" s="104"/>
      <c r="E8" s="107"/>
      <c r="F8" s="159"/>
      <c r="G8" s="43"/>
    </row>
    <row r="9" spans="1:256" ht="20.25" x14ac:dyDescent="0.3">
      <c r="A9" s="96" t="s">
        <v>350</v>
      </c>
      <c r="B9" s="105" t="str">
        <f>IF(B8&gt;1,VLOOKUP(B8,BOWLERS,3,FALSE),"")</f>
        <v/>
      </c>
      <c r="C9" s="105" t="str">
        <f>IF(C8&gt;1,VLOOKUP(C8,BOWLERS,3,FALSE),"")</f>
        <v/>
      </c>
      <c r="D9" s="105" t="str">
        <f>IF(D8&gt;1,VLOOKUP(D8,BOWLERS,3,FALSE),"")</f>
        <v/>
      </c>
      <c r="E9" s="108" t="str">
        <f>IF(E8&gt;1,VLOOKUP(E8,BOWLERS,3,FALSE),"")</f>
        <v/>
      </c>
      <c r="F9" s="159"/>
      <c r="G9" s="43"/>
    </row>
    <row r="10" spans="1:256" ht="20.25" x14ac:dyDescent="0.3">
      <c r="A10" s="239"/>
      <c r="B10" s="104"/>
      <c r="C10" s="104"/>
      <c r="D10" s="104"/>
      <c r="E10" s="107"/>
      <c r="F10" s="159"/>
      <c r="G10" s="43"/>
    </row>
    <row r="11" spans="1:256" ht="20.25" x14ac:dyDescent="0.3">
      <c r="A11" s="97"/>
      <c r="B11" s="105" t="str">
        <f>IF(B10&gt;1,VLOOKUP(B10,BOWLERS,3,FALSE),"")</f>
        <v/>
      </c>
      <c r="C11" s="105" t="str">
        <f>IF(C10&gt;1,VLOOKUP(C10,BOWLERS,3,FALSE),"")</f>
        <v/>
      </c>
      <c r="D11" s="105" t="str">
        <f>IF(D10&gt;1,VLOOKUP(D10,BOWLERS,3,FALSE),"")</f>
        <v/>
      </c>
      <c r="E11" s="108" t="str">
        <f>IF(E10&gt;1,VLOOKUP(E10,BOWLERS,3,FALSE),"")</f>
        <v/>
      </c>
      <c r="F11" s="159"/>
      <c r="G11" s="43"/>
    </row>
    <row r="12" spans="1:256" ht="21" thickBot="1" x14ac:dyDescent="0.35">
      <c r="A12" s="99"/>
      <c r="B12" s="101" t="s">
        <v>5</v>
      </c>
      <c r="C12" s="102">
        <v>1</v>
      </c>
      <c r="D12" s="101" t="s">
        <v>312</v>
      </c>
      <c r="E12" s="178" t="s">
        <v>460</v>
      </c>
      <c r="F12" s="159"/>
      <c r="G12" s="43"/>
    </row>
    <row r="13" spans="1:256" ht="16.5" customHeight="1" thickTop="1" thickBot="1" x14ac:dyDescent="0.35">
      <c r="A13" s="22"/>
      <c r="B13" s="21"/>
      <c r="C13" s="23"/>
      <c r="D13" s="24"/>
      <c r="E13" s="21"/>
      <c r="F13" s="18"/>
      <c r="G13" s="43"/>
    </row>
    <row r="14" spans="1:256" ht="24" customHeight="1" thickTop="1" x14ac:dyDescent="0.3">
      <c r="A14" s="91" t="s">
        <v>4</v>
      </c>
      <c r="B14" s="106" t="s">
        <v>451</v>
      </c>
      <c r="C14" s="92" t="s">
        <v>266</v>
      </c>
      <c r="D14" s="93" t="s">
        <v>453</v>
      </c>
      <c r="E14" s="94"/>
      <c r="F14" s="158"/>
      <c r="G14" s="43" t="str">
        <f>IF(B14="home",C$3,IF(B14="away",D14))</f>
        <v>The Entrance</v>
      </c>
    </row>
    <row r="15" spans="1:256" ht="23.25" x14ac:dyDescent="0.35">
      <c r="A15" s="95">
        <v>2</v>
      </c>
      <c r="B15" s="104"/>
      <c r="C15" s="104"/>
      <c r="D15" s="104"/>
      <c r="E15" s="107"/>
      <c r="F15" s="159"/>
      <c r="G15" s="43"/>
    </row>
    <row r="16" spans="1:256" ht="20.25" x14ac:dyDescent="0.3">
      <c r="A16" s="96" t="s">
        <v>350</v>
      </c>
      <c r="B16" s="105" t="str">
        <f>IF(B15&gt;1,VLOOKUP(B15,BOWLERS,3,FALSE),"")</f>
        <v/>
      </c>
      <c r="C16" s="105" t="str">
        <f>IF(C15&gt;1,VLOOKUP(C15,BOWLERS,3,FALSE),"")</f>
        <v/>
      </c>
      <c r="D16" s="105" t="str">
        <f>IF(D15&gt;1,VLOOKUP(D15,BOWLERS,3,FALSE),"")</f>
        <v/>
      </c>
      <c r="E16" s="108" t="str">
        <f>IF(E15&gt;1,VLOOKUP(E15,BOWLERS,3,FALSE),"")</f>
        <v/>
      </c>
      <c r="F16" s="159"/>
      <c r="G16" s="43"/>
    </row>
    <row r="17" spans="1:7" ht="20.25" x14ac:dyDescent="0.3">
      <c r="A17" s="239"/>
      <c r="B17" s="104"/>
      <c r="C17" s="104"/>
      <c r="D17" s="104"/>
      <c r="E17" s="107"/>
      <c r="F17" s="159"/>
      <c r="G17" s="43"/>
    </row>
    <row r="18" spans="1:7" ht="20.25" x14ac:dyDescent="0.3">
      <c r="A18" s="97"/>
      <c r="B18" s="105" t="str">
        <f>IF(B17&gt;1,VLOOKUP(B17,BOWLERS,3,FALSE),"")</f>
        <v/>
      </c>
      <c r="C18" s="105" t="str">
        <f>IF(C17&gt;1,VLOOKUP(C17,BOWLERS,3,FALSE),"")</f>
        <v/>
      </c>
      <c r="D18" s="105" t="str">
        <f>IF(D17&gt;1,VLOOKUP(D17,BOWLERS,3,FALSE),"")</f>
        <v/>
      </c>
      <c r="E18" s="108" t="str">
        <f>IF(E17&gt;1,VLOOKUP(E17,BOWLERS,3,FALSE),"")</f>
        <v/>
      </c>
      <c r="F18" s="159"/>
      <c r="G18" s="43"/>
    </row>
    <row r="19" spans="1:7" ht="21" thickBot="1" x14ac:dyDescent="0.35">
      <c r="A19" s="99"/>
      <c r="B19" s="101" t="s">
        <v>5</v>
      </c>
      <c r="C19" s="102">
        <v>2</v>
      </c>
      <c r="D19" s="101" t="s">
        <v>312</v>
      </c>
      <c r="E19" s="102"/>
      <c r="F19" s="159"/>
      <c r="G19" s="43"/>
    </row>
    <row r="20" spans="1:7" ht="16.5" customHeight="1" thickTop="1" thickBot="1" x14ac:dyDescent="0.35">
      <c r="A20" s="22"/>
      <c r="B20" s="21"/>
      <c r="C20" s="23"/>
      <c r="D20" s="24"/>
      <c r="E20" s="21"/>
      <c r="F20" s="18"/>
      <c r="G20" s="43"/>
    </row>
    <row r="21" spans="1:7" ht="24" customHeight="1" thickTop="1" x14ac:dyDescent="0.3">
      <c r="A21" s="91" t="s">
        <v>4</v>
      </c>
      <c r="B21" s="106" t="s">
        <v>399</v>
      </c>
      <c r="C21" s="92" t="s">
        <v>266</v>
      </c>
      <c r="D21" s="93" t="s">
        <v>454</v>
      </c>
      <c r="E21" s="94"/>
      <c r="F21" s="1"/>
      <c r="G21" s="43" t="str">
        <f>IF(B21="home",C$3,IF(B21="away",D21))</f>
        <v>Your club name here</v>
      </c>
    </row>
    <row r="22" spans="1:7" ht="23.25" x14ac:dyDescent="0.35">
      <c r="A22" s="95">
        <v>3.1</v>
      </c>
      <c r="B22" s="104"/>
      <c r="C22" s="104"/>
      <c r="D22" s="104"/>
      <c r="E22" s="107"/>
      <c r="F22" s="18"/>
      <c r="G22" s="43"/>
    </row>
    <row r="23" spans="1:7" ht="20.25" x14ac:dyDescent="0.3">
      <c r="A23" s="96" t="s">
        <v>350</v>
      </c>
      <c r="B23" s="105" t="str">
        <f>IF(B22&gt;1,VLOOKUP(B22,BOWLERS,3,FALSE),"")</f>
        <v/>
      </c>
      <c r="C23" s="105" t="str">
        <f>IF(C22&gt;1,VLOOKUP(C22,BOWLERS,3,FALSE),"")</f>
        <v/>
      </c>
      <c r="D23" s="105" t="str">
        <f>IF(D22&gt;1,VLOOKUP(D22,BOWLERS,3,FALSE),"")</f>
        <v/>
      </c>
      <c r="E23" s="108" t="str">
        <f>IF(E22&gt;1,VLOOKUP(E22,BOWLERS,3,FALSE),"")</f>
        <v/>
      </c>
      <c r="F23" s="18"/>
      <c r="G23" s="43"/>
    </row>
    <row r="24" spans="1:7" ht="20.25" x14ac:dyDescent="0.3">
      <c r="A24" s="239"/>
      <c r="B24" s="104"/>
      <c r="C24" s="104"/>
      <c r="D24" s="104"/>
      <c r="E24" s="107"/>
      <c r="F24" s="18"/>
      <c r="G24" s="43"/>
    </row>
    <row r="25" spans="1:7" ht="20.25" x14ac:dyDescent="0.3">
      <c r="A25" s="97"/>
      <c r="B25" s="105" t="str">
        <f>IF(B24&gt;1,VLOOKUP(B24,BOWLERS,3,FALSE),"")</f>
        <v/>
      </c>
      <c r="C25" s="105" t="str">
        <f>IF(C24&gt;1,VLOOKUP(C24,BOWLERS,3,FALSE),"")</f>
        <v/>
      </c>
      <c r="D25" s="105" t="str">
        <f>IF(D24&gt;1,VLOOKUP(D24,BOWLERS,3,FALSE),"")</f>
        <v/>
      </c>
      <c r="E25" s="108" t="str">
        <f>IF(E24&gt;1,VLOOKUP(E24,BOWLERS,3,FALSE),"")</f>
        <v/>
      </c>
      <c r="F25" s="18"/>
      <c r="G25" s="43"/>
    </row>
    <row r="26" spans="1:7" ht="21" thickBot="1" x14ac:dyDescent="0.35">
      <c r="A26" s="99"/>
      <c r="B26" s="101" t="s">
        <v>5</v>
      </c>
      <c r="C26" s="102">
        <v>1</v>
      </c>
      <c r="D26" s="101" t="s">
        <v>312</v>
      </c>
      <c r="E26" s="179">
        <v>1</v>
      </c>
      <c r="F26" s="18"/>
      <c r="G26" s="43"/>
    </row>
    <row r="27" spans="1:7" ht="16.5" customHeight="1" thickTop="1" thickBot="1" x14ac:dyDescent="0.35">
      <c r="A27" s="22"/>
      <c r="B27" s="21"/>
      <c r="C27" s="23"/>
      <c r="D27" s="24"/>
      <c r="E27" s="21"/>
      <c r="F27" s="18"/>
      <c r="G27" s="43"/>
    </row>
    <row r="28" spans="1:7" ht="24" customHeight="1" thickTop="1" x14ac:dyDescent="0.3">
      <c r="A28" s="91" t="s">
        <v>4</v>
      </c>
      <c r="B28" s="106" t="s">
        <v>451</v>
      </c>
      <c r="C28" s="92" t="s">
        <v>266</v>
      </c>
      <c r="D28" s="93" t="s">
        <v>455</v>
      </c>
      <c r="E28" s="94"/>
      <c r="F28" s="158"/>
      <c r="G28" s="43" t="str">
        <f>IF(B28="home",C$3,IF(B28="away",D28))</f>
        <v>Wyong</v>
      </c>
    </row>
    <row r="29" spans="1:7" ht="23.25" x14ac:dyDescent="0.35">
      <c r="A29" s="95">
        <v>3.2</v>
      </c>
      <c r="B29" s="104"/>
      <c r="C29" s="104"/>
      <c r="D29" s="104"/>
      <c r="E29" s="107"/>
      <c r="F29" s="159"/>
      <c r="G29" s="43"/>
    </row>
    <row r="30" spans="1:7" ht="20.25" x14ac:dyDescent="0.3">
      <c r="A30" s="96" t="s">
        <v>350</v>
      </c>
      <c r="B30" s="105" t="str">
        <f>IF(B29&gt;1,VLOOKUP(B29,BOWLERS,3,FALSE),"")</f>
        <v/>
      </c>
      <c r="C30" s="105" t="str">
        <f>IF(C29&gt;1,VLOOKUP(C29,BOWLERS,3,FALSE),"")</f>
        <v/>
      </c>
      <c r="D30" s="105" t="str">
        <f>IF(D29&gt;1,VLOOKUP(D29,BOWLERS,3,FALSE),"")</f>
        <v/>
      </c>
      <c r="E30" s="108" t="str">
        <f>IF(E29&gt;1,VLOOKUP(E29,BOWLERS,3,FALSE),"")</f>
        <v/>
      </c>
      <c r="F30" s="159"/>
      <c r="G30" s="43"/>
    </row>
    <row r="31" spans="1:7" ht="20.25" x14ac:dyDescent="0.3">
      <c r="A31" s="239"/>
      <c r="B31" s="104"/>
      <c r="C31" s="104"/>
      <c r="D31" s="104"/>
      <c r="E31" s="107"/>
      <c r="F31" s="159"/>
      <c r="G31" s="43"/>
    </row>
    <row r="32" spans="1:7" ht="20.25" x14ac:dyDescent="0.3">
      <c r="A32" s="97"/>
      <c r="B32" s="105" t="str">
        <f>IF(B31&gt;1,VLOOKUP(B31,BOWLERS,3,FALSE),"")</f>
        <v/>
      </c>
      <c r="C32" s="105" t="str">
        <f>IF(C31&gt;1,VLOOKUP(C31,BOWLERS,3,FALSE),"")</f>
        <v/>
      </c>
      <c r="D32" s="105" t="str">
        <f>IF(D31&gt;1,VLOOKUP(D31,BOWLERS,3,FALSE),"")</f>
        <v/>
      </c>
      <c r="E32" s="108" t="str">
        <f>IF(E31&gt;1,VLOOKUP(E31,BOWLERS,3,FALSE),"")</f>
        <v/>
      </c>
      <c r="F32" s="159"/>
      <c r="G32" s="43"/>
    </row>
    <row r="33" spans="1:7" ht="21" thickBot="1" x14ac:dyDescent="0.35">
      <c r="A33" s="99"/>
      <c r="B33" s="101" t="s">
        <v>5</v>
      </c>
      <c r="C33" s="102">
        <v>2</v>
      </c>
      <c r="D33" s="101" t="s">
        <v>312</v>
      </c>
      <c r="E33" s="178">
        <v>2</v>
      </c>
      <c r="F33" s="159"/>
      <c r="G33" s="43"/>
    </row>
    <row r="34" spans="1:7" ht="34.5" customHeight="1" thickTop="1" thickBot="1" x14ac:dyDescent="0.35">
      <c r="A34" s="22"/>
      <c r="B34" s="21"/>
      <c r="C34" s="23"/>
      <c r="D34" s="24"/>
      <c r="E34" s="21"/>
      <c r="F34" s="18"/>
      <c r="G34" s="43"/>
    </row>
    <row r="35" spans="1:7" ht="24" customHeight="1" thickTop="1" x14ac:dyDescent="0.3">
      <c r="A35" s="91" t="s">
        <v>4</v>
      </c>
      <c r="B35" s="106" t="s">
        <v>451</v>
      </c>
      <c r="C35" s="92" t="s">
        <v>266</v>
      </c>
      <c r="D35" s="93" t="s">
        <v>456</v>
      </c>
      <c r="E35" s="94"/>
      <c r="F35" s="158"/>
      <c r="G35" s="43" t="str">
        <f>IF(B35="home",C$3,IF(B35="away",D35))</f>
        <v>Davistown</v>
      </c>
    </row>
    <row r="36" spans="1:7" ht="23.25" x14ac:dyDescent="0.35">
      <c r="A36" s="95">
        <v>4.0999999999999996</v>
      </c>
      <c r="B36" s="104"/>
      <c r="C36" s="104"/>
      <c r="D36" s="104"/>
      <c r="E36" s="107"/>
      <c r="F36" s="159"/>
      <c r="G36" s="43"/>
    </row>
    <row r="37" spans="1:7" ht="20.25" x14ac:dyDescent="0.3">
      <c r="A37" s="96" t="s">
        <v>350</v>
      </c>
      <c r="B37" s="105" t="str">
        <f>IF(B36&gt;1,VLOOKUP(B36,BOWLERS,3,FALSE),"")</f>
        <v/>
      </c>
      <c r="C37" s="105" t="str">
        <f>IF(C36&gt;1,VLOOKUP(C36,BOWLERS,3,FALSE),"")</f>
        <v/>
      </c>
      <c r="D37" s="105" t="str">
        <f>IF(D36&gt;1,VLOOKUP(D36,BOWLERS,3,FALSE),"")</f>
        <v/>
      </c>
      <c r="E37" s="108" t="str">
        <f>IF(E36&gt;1,VLOOKUP(E36,BOWLERS,3,FALSE),"")</f>
        <v/>
      </c>
      <c r="F37" s="159"/>
      <c r="G37" s="43"/>
    </row>
    <row r="38" spans="1:7" ht="20.25" x14ac:dyDescent="0.3">
      <c r="A38" s="239"/>
      <c r="B38" s="104"/>
      <c r="C38" s="104"/>
      <c r="D38" s="104"/>
      <c r="E38" s="107"/>
      <c r="F38" s="159"/>
      <c r="G38" s="43"/>
    </row>
    <row r="39" spans="1:7" ht="20.25" x14ac:dyDescent="0.3">
      <c r="A39" s="97"/>
      <c r="B39" s="105" t="str">
        <f>IF(B38&gt;1,VLOOKUP(B38,BOWLERS,3,FALSE),"")</f>
        <v/>
      </c>
      <c r="C39" s="105" t="str">
        <f>IF(C38&gt;1,VLOOKUP(C38,BOWLERS,3,FALSE),"")</f>
        <v/>
      </c>
      <c r="D39" s="105" t="str">
        <f>IF(D38&gt;1,VLOOKUP(D38,BOWLERS,3,FALSE),"")</f>
        <v/>
      </c>
      <c r="E39" s="108" t="str">
        <f>IF(E38&gt;1,VLOOKUP(E38,BOWLERS,3,FALSE),"")</f>
        <v/>
      </c>
      <c r="F39" s="159"/>
      <c r="G39" s="43"/>
    </row>
    <row r="40" spans="1:7" ht="21" thickBot="1" x14ac:dyDescent="0.35">
      <c r="A40" s="99"/>
      <c r="B40" s="101" t="s">
        <v>5</v>
      </c>
      <c r="C40" s="102">
        <v>1</v>
      </c>
      <c r="D40" s="101" t="s">
        <v>312</v>
      </c>
      <c r="E40" s="178">
        <v>1</v>
      </c>
      <c r="F40" s="159"/>
      <c r="G40" s="43"/>
    </row>
    <row r="41" spans="1:7" ht="34.5" customHeight="1" thickTop="1" thickBot="1" x14ac:dyDescent="0.35">
      <c r="A41" s="22"/>
      <c r="B41" s="21"/>
      <c r="C41" s="23"/>
      <c r="D41" s="24"/>
      <c r="E41" s="21"/>
      <c r="F41" s="18"/>
      <c r="G41" s="43"/>
    </row>
    <row r="42" spans="1:7" ht="24" customHeight="1" thickTop="1" x14ac:dyDescent="0.3">
      <c r="A42" s="91" t="s">
        <v>4</v>
      </c>
      <c r="B42" s="106" t="s">
        <v>451</v>
      </c>
      <c r="C42" s="92" t="s">
        <v>266</v>
      </c>
      <c r="D42" s="93" t="s">
        <v>457</v>
      </c>
      <c r="E42" s="94"/>
      <c r="F42" s="158"/>
      <c r="G42" s="43" t="str">
        <f>IF(B42="home",C$3,IF(B42="away",D42))</f>
        <v>Terrigal</v>
      </c>
    </row>
    <row r="43" spans="1:7" ht="23.25" x14ac:dyDescent="0.35">
      <c r="A43" s="95">
        <v>4.2</v>
      </c>
      <c r="B43" s="104"/>
      <c r="C43" s="104"/>
      <c r="D43" s="104"/>
      <c r="E43" s="107"/>
      <c r="F43" s="159"/>
      <c r="G43" s="43"/>
    </row>
    <row r="44" spans="1:7" ht="20.25" x14ac:dyDescent="0.3">
      <c r="A44" s="96" t="s">
        <v>350</v>
      </c>
      <c r="B44" s="105" t="str">
        <f>IF(B43&gt;1,VLOOKUP(B43,BOWLERS,3,FALSE),"")</f>
        <v/>
      </c>
      <c r="C44" s="105" t="str">
        <f>IF(C43&gt;1,VLOOKUP(C43,BOWLERS,3,FALSE),"")</f>
        <v/>
      </c>
      <c r="D44" s="105" t="str">
        <f>IF(D43&gt;1,VLOOKUP(D43,BOWLERS,3,FALSE),"")</f>
        <v/>
      </c>
      <c r="E44" s="108" t="str">
        <f>IF(E43&gt;1,VLOOKUP(E43,BOWLERS,3,FALSE),"")</f>
        <v/>
      </c>
      <c r="F44" s="159"/>
      <c r="G44" s="43"/>
    </row>
    <row r="45" spans="1:7" ht="20.25" x14ac:dyDescent="0.3">
      <c r="A45" s="239"/>
      <c r="B45" s="104"/>
      <c r="C45" s="104"/>
      <c r="D45" s="104"/>
      <c r="E45" s="107"/>
      <c r="F45" s="159"/>
      <c r="G45" s="43"/>
    </row>
    <row r="46" spans="1:7" ht="20.25" x14ac:dyDescent="0.3">
      <c r="A46" s="97"/>
      <c r="B46" s="105" t="str">
        <f>IF(B45&gt;1,VLOOKUP(B45,BOWLERS,3,FALSE),"")</f>
        <v/>
      </c>
      <c r="C46" s="105" t="str">
        <f>IF(C45&gt;1,VLOOKUP(C45,BOWLERS,3,FALSE),"")</f>
        <v/>
      </c>
      <c r="D46" s="105" t="str">
        <f>IF(D45&gt;1,VLOOKUP(D45,BOWLERS,3,FALSE),"")</f>
        <v/>
      </c>
      <c r="E46" s="108" t="str">
        <f>IF(E45&gt;1,VLOOKUP(E45,BOWLERS,3,FALSE),"")</f>
        <v/>
      </c>
      <c r="F46" s="159"/>
      <c r="G46" s="43"/>
    </row>
    <row r="47" spans="1:7" ht="21" thickBot="1" x14ac:dyDescent="0.35">
      <c r="A47" s="99"/>
      <c r="B47" s="101" t="s">
        <v>5</v>
      </c>
      <c r="C47" s="102">
        <v>2</v>
      </c>
      <c r="D47" s="101" t="s">
        <v>312</v>
      </c>
      <c r="E47" s="102"/>
      <c r="F47" s="159"/>
      <c r="G47" s="43"/>
    </row>
    <row r="48" spans="1:7" ht="36" hidden="1" customHeight="1" thickTop="1" thickBot="1" x14ac:dyDescent="0.35">
      <c r="A48" s="22"/>
      <c r="B48" s="21"/>
      <c r="C48" s="23"/>
      <c r="D48" s="24"/>
      <c r="E48" s="21"/>
      <c r="F48" s="18"/>
      <c r="G48" s="43"/>
    </row>
    <row r="49" spans="1:7" ht="24" hidden="1" customHeight="1" thickTop="1" x14ac:dyDescent="0.3">
      <c r="A49" s="91" t="s">
        <v>4</v>
      </c>
      <c r="B49" s="106" t="s">
        <v>342</v>
      </c>
      <c r="C49" s="92" t="s">
        <v>266</v>
      </c>
      <c r="D49" s="93" t="s">
        <v>338</v>
      </c>
      <c r="E49" s="94"/>
      <c r="F49" s="158"/>
      <c r="G49" s="43" t="str">
        <f>IF(B49="home",C$3,IF(B49="away",D49))</f>
        <v>TEAM7</v>
      </c>
    </row>
    <row r="50" spans="1:7" ht="23.25" hidden="1" x14ac:dyDescent="0.35">
      <c r="A50" s="95">
        <v>7</v>
      </c>
      <c r="B50" s="104"/>
      <c r="C50" s="104"/>
      <c r="D50" s="104"/>
      <c r="E50" s="107"/>
      <c r="F50" s="159"/>
      <c r="G50" s="43"/>
    </row>
    <row r="51" spans="1:7" ht="20.25" hidden="1" x14ac:dyDescent="0.3">
      <c r="A51" s="96" t="s">
        <v>343</v>
      </c>
      <c r="B51" s="105" t="str">
        <f>IF(B50&gt;1,VLOOKUP(B50,BOWLERS,3,FALSE),"")</f>
        <v/>
      </c>
      <c r="C51" s="105" t="str">
        <f>IF(C50&gt;1,VLOOKUP(C50,BOWLERS,3,FALSE),"")</f>
        <v/>
      </c>
      <c r="D51" s="105" t="str">
        <f>IF(D50&gt;1,VLOOKUP(D50,BOWLERS,3,FALSE),"")</f>
        <v/>
      </c>
      <c r="E51" s="108" t="str">
        <f>IF(E50&gt;1,VLOOKUP(E50,BOWLERS,3,FALSE),"")</f>
        <v/>
      </c>
      <c r="F51" s="159"/>
      <c r="G51" s="43"/>
    </row>
    <row r="52" spans="1:7" ht="20.25" hidden="1" x14ac:dyDescent="0.3">
      <c r="A52" s="97" t="s">
        <v>271</v>
      </c>
      <c r="B52" s="104"/>
      <c r="C52" s="104"/>
      <c r="D52" s="104"/>
      <c r="E52" s="107"/>
      <c r="F52" s="159"/>
      <c r="G52" s="43"/>
    </row>
    <row r="53" spans="1:7" ht="20.25" hidden="1" x14ac:dyDescent="0.3">
      <c r="A53" s="98" t="e">
        <f>IF(A52&gt;1,VLOOKUP(A52,BOWLERS,3,FALSE),"")</f>
        <v>#N/A</v>
      </c>
      <c r="B53" s="105" t="str">
        <f>IF(B52&gt;1,VLOOKUP(B52,BOWLERS,3,FALSE),"")</f>
        <v/>
      </c>
      <c r="C53" s="105" t="str">
        <f>IF(C52&gt;1,VLOOKUP(C52,BOWLERS,3,FALSE),"")</f>
        <v/>
      </c>
      <c r="D53" s="105" t="str">
        <f>IF(D52&gt;1,VLOOKUP(D52,BOWLERS,3,FALSE),"")</f>
        <v/>
      </c>
      <c r="E53" s="108" t="str">
        <f>IF(E52&gt;1,VLOOKUP(E52,BOWLERS,3,FALSE),"")</f>
        <v/>
      </c>
      <c r="F53" s="159"/>
      <c r="G53" s="43"/>
    </row>
    <row r="54" spans="1:7" ht="21" hidden="1" thickBot="1" x14ac:dyDescent="0.35">
      <c r="A54" s="99"/>
      <c r="B54" s="101" t="s">
        <v>5</v>
      </c>
      <c r="C54" s="102">
        <v>7</v>
      </c>
      <c r="D54" s="101" t="s">
        <v>312</v>
      </c>
      <c r="E54" s="102">
        <v>7</v>
      </c>
      <c r="F54" s="159"/>
      <c r="G54" s="43"/>
    </row>
    <row r="55" spans="1:7" ht="36" hidden="1" customHeight="1" thickTop="1" thickBot="1" x14ac:dyDescent="0.35">
      <c r="A55" s="22"/>
      <c r="B55" s="21"/>
      <c r="C55" s="23"/>
      <c r="D55" s="24"/>
      <c r="E55" s="21"/>
      <c r="F55" s="18"/>
      <c r="G55" s="43"/>
    </row>
    <row r="56" spans="1:7" ht="24" hidden="1" customHeight="1" thickTop="1" x14ac:dyDescent="0.3">
      <c r="A56" s="91" t="s">
        <v>4</v>
      </c>
      <c r="B56" s="106" t="s">
        <v>342</v>
      </c>
      <c r="C56" s="92" t="s">
        <v>266</v>
      </c>
      <c r="D56" s="93" t="s">
        <v>339</v>
      </c>
      <c r="E56" s="94"/>
      <c r="F56" s="158"/>
      <c r="G56" s="43" t="str">
        <f>IF(B56="home",C$3,IF(B56="away",D56))</f>
        <v>TEAM8</v>
      </c>
    </row>
    <row r="57" spans="1:7" ht="23.25" hidden="1" x14ac:dyDescent="0.35">
      <c r="A57" s="95">
        <v>8</v>
      </c>
      <c r="B57" s="104"/>
      <c r="C57" s="104"/>
      <c r="D57" s="104"/>
      <c r="E57" s="107"/>
      <c r="F57" s="159"/>
      <c r="G57" s="43"/>
    </row>
    <row r="58" spans="1:7" ht="20.25" hidden="1" x14ac:dyDescent="0.3">
      <c r="A58" s="96" t="s">
        <v>343</v>
      </c>
      <c r="B58" s="105" t="str">
        <f>IF(B57&gt;1,VLOOKUP(B57,BOWLERS,3,FALSE),"")</f>
        <v/>
      </c>
      <c r="C58" s="105" t="str">
        <f>IF(C57&gt;1,VLOOKUP(C57,BOWLERS,3,FALSE),"")</f>
        <v/>
      </c>
      <c r="D58" s="105" t="str">
        <f>IF(D57&gt;1,VLOOKUP(D57,BOWLERS,3,FALSE),"")</f>
        <v/>
      </c>
      <c r="E58" s="108" t="str">
        <f>IF(E57&gt;1,VLOOKUP(E57,BOWLERS,3,FALSE),"")</f>
        <v/>
      </c>
      <c r="F58" s="159"/>
      <c r="G58" s="43"/>
    </row>
    <row r="59" spans="1:7" ht="20.25" hidden="1" x14ac:dyDescent="0.3">
      <c r="A59" s="97" t="s">
        <v>271</v>
      </c>
      <c r="B59" s="104"/>
      <c r="C59" s="104"/>
      <c r="D59" s="104"/>
      <c r="E59" s="107"/>
      <c r="F59" s="159"/>
      <c r="G59" s="43"/>
    </row>
    <row r="60" spans="1:7" ht="20.25" hidden="1" x14ac:dyDescent="0.3">
      <c r="A60" s="98" t="e">
        <f>IF(A59&gt;1,VLOOKUP(A59,BOWLERS,3,FALSE),"")</f>
        <v>#N/A</v>
      </c>
      <c r="B60" s="105" t="str">
        <f>IF(B59&gt;1,VLOOKUP(B59,BOWLERS,3,FALSE),"")</f>
        <v/>
      </c>
      <c r="C60" s="105" t="str">
        <f>IF(C59&gt;1,VLOOKUP(C59,BOWLERS,3,FALSE),"")</f>
        <v/>
      </c>
      <c r="D60" s="105" t="str">
        <f>IF(D59&gt;1,VLOOKUP(D59,BOWLERS,3,FALSE),"")</f>
        <v/>
      </c>
      <c r="E60" s="108" t="str">
        <f>IF(E59&gt;1,VLOOKUP(E59,BOWLERS,3,FALSE),"")</f>
        <v/>
      </c>
      <c r="F60" s="159"/>
      <c r="G60" s="43"/>
    </row>
    <row r="61" spans="1:7" ht="21" hidden="1" thickBot="1" x14ac:dyDescent="0.35">
      <c r="A61" s="99"/>
      <c r="B61" s="101" t="s">
        <v>5</v>
      </c>
      <c r="C61" s="102">
        <v>8</v>
      </c>
      <c r="D61" s="101" t="s">
        <v>312</v>
      </c>
      <c r="E61" s="102">
        <v>8</v>
      </c>
      <c r="F61" s="159"/>
      <c r="G61" s="43"/>
    </row>
    <row r="62" spans="1:7" ht="36" hidden="1" customHeight="1" thickTop="1" thickBot="1" x14ac:dyDescent="0.35">
      <c r="A62" s="22"/>
      <c r="B62" s="21"/>
      <c r="C62" s="23"/>
      <c r="D62" s="24"/>
      <c r="E62" s="21"/>
      <c r="F62" s="18"/>
      <c r="G62" s="43"/>
    </row>
    <row r="63" spans="1:7" ht="24" hidden="1" customHeight="1" thickTop="1" x14ac:dyDescent="0.3">
      <c r="A63" s="91" t="s">
        <v>4</v>
      </c>
      <c r="B63" s="106" t="s">
        <v>342</v>
      </c>
      <c r="C63" s="92" t="s">
        <v>266</v>
      </c>
      <c r="D63" s="93" t="s">
        <v>340</v>
      </c>
      <c r="E63" s="94"/>
      <c r="F63" s="158"/>
      <c r="G63" s="43" t="str">
        <f>IF(B63="home",C$3,IF(B63="away",D63))</f>
        <v>TEAM9</v>
      </c>
    </row>
    <row r="64" spans="1:7" ht="23.25" hidden="1" x14ac:dyDescent="0.35">
      <c r="A64" s="95">
        <v>9</v>
      </c>
      <c r="B64" s="104"/>
      <c r="C64" s="104"/>
      <c r="D64" s="104"/>
      <c r="E64" s="107"/>
      <c r="F64" s="159"/>
    </row>
    <row r="65" spans="1:6" ht="20.25" hidden="1" x14ac:dyDescent="0.3">
      <c r="A65" s="96" t="s">
        <v>343</v>
      </c>
      <c r="B65" s="105" t="str">
        <f>IF(B64&gt;1,VLOOKUP(B64,BOWLERS,3,FALSE),"")</f>
        <v/>
      </c>
      <c r="C65" s="105" t="str">
        <f>IF(C64&gt;1,VLOOKUP(C64,BOWLERS,3,FALSE),"")</f>
        <v/>
      </c>
      <c r="D65" s="105" t="str">
        <f>IF(D64&gt;1,VLOOKUP(D64,BOWLERS,3,FALSE),"")</f>
        <v/>
      </c>
      <c r="E65" s="108" t="str">
        <f>IF(E64&gt;1,VLOOKUP(E64,BOWLERS,3,FALSE),"")</f>
        <v/>
      </c>
      <c r="F65" s="159"/>
    </row>
    <row r="66" spans="1:6" ht="20.25" hidden="1" x14ac:dyDescent="0.3">
      <c r="A66" s="97" t="s">
        <v>271</v>
      </c>
      <c r="B66" s="104"/>
      <c r="C66" s="104"/>
      <c r="D66" s="104"/>
      <c r="E66" s="107"/>
      <c r="F66" s="159"/>
    </row>
    <row r="67" spans="1:6" ht="20.25" hidden="1" x14ac:dyDescent="0.3">
      <c r="A67" s="98" t="e">
        <f>IF(A66&gt;1,VLOOKUP(A66,BOWLERS,3,FALSE),"")</f>
        <v>#N/A</v>
      </c>
      <c r="B67" s="105" t="str">
        <f>IF(B66&gt;1,VLOOKUP(B66,BOWLERS,3,FALSE),"")</f>
        <v/>
      </c>
      <c r="C67" s="105" t="str">
        <f>IF(C66&gt;1,VLOOKUP(C66,BOWLERS,3,FALSE),"")</f>
        <v/>
      </c>
      <c r="D67" s="105" t="str">
        <f>IF(D66&gt;1,VLOOKUP(D66,BOWLERS,3,FALSE),"")</f>
        <v/>
      </c>
      <c r="E67" s="108" t="str">
        <f>IF(E66&gt;1,VLOOKUP(E66,BOWLERS,3,FALSE),"")</f>
        <v/>
      </c>
      <c r="F67" s="159"/>
    </row>
    <row r="68" spans="1:6" ht="21" hidden="1" thickBot="1" x14ac:dyDescent="0.35">
      <c r="A68" s="99"/>
      <c r="B68" s="101" t="s">
        <v>8</v>
      </c>
      <c r="C68" s="102">
        <v>9</v>
      </c>
      <c r="D68" s="101" t="s">
        <v>312</v>
      </c>
      <c r="E68" s="102">
        <v>9</v>
      </c>
      <c r="F68" s="159"/>
    </row>
    <row r="69" spans="1:6" ht="11.45" customHeight="1" thickTop="1" thickBot="1" x14ac:dyDescent="0.35">
      <c r="A69" s="22"/>
      <c r="B69" s="21"/>
      <c r="C69" s="23"/>
      <c r="D69" s="24"/>
      <c r="E69" s="21"/>
      <c r="F69" s="18"/>
    </row>
    <row r="70" spans="1:6" ht="21" thickTop="1" x14ac:dyDescent="0.3">
      <c r="A70" s="111" t="s">
        <v>308</v>
      </c>
      <c r="B70" s="110" t="s">
        <v>6</v>
      </c>
      <c r="C70" s="86" t="s">
        <v>6</v>
      </c>
      <c r="D70" s="86" t="s">
        <v>6</v>
      </c>
      <c r="E70" s="87" t="s">
        <v>7</v>
      </c>
      <c r="F70" s="18"/>
    </row>
    <row r="71" spans="1:6" s="3" customFormat="1" ht="20.25" x14ac:dyDescent="0.3">
      <c r="A71" s="112"/>
      <c r="B71" s="104"/>
      <c r="C71" s="104"/>
      <c r="D71" s="104"/>
      <c r="E71" s="107"/>
      <c r="F71" s="18"/>
    </row>
    <row r="72" spans="1:6" ht="20.25" x14ac:dyDescent="0.3">
      <c r="A72" s="113" t="str">
        <f>IF(A71&gt;1,VLOOKUP(A71,BOWLERS,3,FALSE),"")</f>
        <v/>
      </c>
      <c r="B72" s="105" t="str">
        <f>IF(B71&gt;1,VLOOKUP(B71,BOWLERS,3,FALSE),"")</f>
        <v/>
      </c>
      <c r="C72" s="105" t="str">
        <f>IF(C71&gt;1,VLOOKUP(C71,BOWLERS,3,FALSE),"")</f>
        <v/>
      </c>
      <c r="D72" s="105" t="str">
        <f>IF(D71&gt;1,VLOOKUP(D71,BOWLERS,3,FALSE),"")</f>
        <v/>
      </c>
      <c r="E72" s="108" t="str">
        <f>IF(E71&gt;1,VLOOKUP(E71,BOWLERS,3,FALSE),"")</f>
        <v/>
      </c>
      <c r="F72" s="18"/>
    </row>
    <row r="73" spans="1:6" s="3" customFormat="1" ht="20.25" x14ac:dyDescent="0.3">
      <c r="A73" s="112"/>
      <c r="B73" s="104"/>
      <c r="C73" s="104"/>
      <c r="D73" s="104"/>
      <c r="E73" s="107"/>
      <c r="F73" s="18"/>
    </row>
    <row r="74" spans="1:6" ht="20.25" x14ac:dyDescent="0.3">
      <c r="A74" s="113" t="str">
        <f>IF(A73&gt;1,VLOOKUP(A73,BOWLERS,3,FALSE),"")</f>
        <v/>
      </c>
      <c r="B74" s="105" t="str">
        <f>IF(B73&gt;1,VLOOKUP(B73,BOWLERS,3,FALSE),"")</f>
        <v/>
      </c>
      <c r="C74" s="105" t="str">
        <f>IF(C73&gt;1,VLOOKUP(C73,BOWLERS,3,FALSE),"")</f>
        <v/>
      </c>
      <c r="D74" s="105" t="str">
        <f>IF(D73&gt;1,VLOOKUP(D73,BOWLERS,3,FALSE),"")</f>
        <v/>
      </c>
      <c r="E74" s="108" t="str">
        <f>IF(E73&gt;1,VLOOKUP(E73,BOWLERS,3,FALSE),"")</f>
        <v/>
      </c>
      <c r="F74" s="18"/>
    </row>
    <row r="75" spans="1:6" s="3" customFormat="1" ht="20.25" x14ac:dyDescent="0.3">
      <c r="A75" s="112"/>
      <c r="B75" s="104"/>
      <c r="C75" s="104"/>
      <c r="D75" s="104"/>
      <c r="E75" s="107"/>
      <c r="F75" s="18"/>
    </row>
    <row r="76" spans="1:6" ht="20.25" x14ac:dyDescent="0.3">
      <c r="A76" s="113" t="str">
        <f>IF(A75&gt;1,VLOOKUP(A75,BOWLERS,3,FALSE),"")</f>
        <v/>
      </c>
      <c r="B76" s="105" t="str">
        <f>IF(B75&gt;1,VLOOKUP(B75,BOWLERS,3,FALSE),"")</f>
        <v/>
      </c>
      <c r="C76" s="105" t="str">
        <f>IF(C75&gt;1,VLOOKUP(C75,BOWLERS,3,FALSE),"")</f>
        <v/>
      </c>
      <c r="D76" s="105" t="str">
        <f>IF(D75&gt;1,VLOOKUP(D75,BOWLERS,3,FALSE),"")</f>
        <v/>
      </c>
      <c r="E76" s="108" t="str">
        <f>IF(E75&gt;1,VLOOKUP(E75,BOWLERS,3,FALSE),"")</f>
        <v/>
      </c>
      <c r="F76" s="18"/>
    </row>
    <row r="77" spans="1:6" ht="20.25" x14ac:dyDescent="0.3">
      <c r="A77" s="112"/>
      <c r="B77" s="104"/>
      <c r="C77" s="104"/>
      <c r="D77" s="104"/>
      <c r="E77" s="107"/>
      <c r="F77" s="18"/>
    </row>
    <row r="78" spans="1:6" s="3" customFormat="1" ht="20.25" x14ac:dyDescent="0.3">
      <c r="A78" s="113" t="str">
        <f>IF(A77&gt;1,VLOOKUP(A77,BOWLERS,3,FALSE),"")</f>
        <v/>
      </c>
      <c r="B78" s="105" t="str">
        <f>IF(B77&gt;1,VLOOKUP(B77,BOWLERS,3,FALSE),"")</f>
        <v/>
      </c>
      <c r="C78" s="105" t="str">
        <f>IF(C77&gt;1,VLOOKUP(C77,BOWLERS,3,FALSE),"")</f>
        <v/>
      </c>
      <c r="D78" s="105" t="str">
        <f>IF(D77&gt;1,VLOOKUP(D77,BOWLERS,3,FALSE),"")</f>
        <v/>
      </c>
      <c r="E78" s="108" t="str">
        <f>IF(E77&gt;1,VLOOKUP(E77,BOWLERS,3,FALSE),"")</f>
        <v/>
      </c>
      <c r="F78" s="18"/>
    </row>
    <row r="79" spans="1:6" s="3" customFormat="1" ht="20.25" hidden="1" x14ac:dyDescent="0.3">
      <c r="A79" s="112"/>
      <c r="B79" s="104"/>
      <c r="C79" s="104"/>
      <c r="D79" s="104"/>
      <c r="E79" s="107"/>
      <c r="F79" s="18"/>
    </row>
    <row r="80" spans="1:6" ht="20.25" hidden="1" x14ac:dyDescent="0.3">
      <c r="A80" s="113" t="str">
        <f>IF(A79&gt;1,VLOOKUP(A79,BOWLERS,3,FALSE),"")</f>
        <v/>
      </c>
      <c r="B80" s="105" t="str">
        <f>IF(B79&gt;1,VLOOKUP(B79,BOWLERS,3,FALSE),"")</f>
        <v/>
      </c>
      <c r="C80" s="105" t="str">
        <f>IF(C79&gt;1,VLOOKUP(C79,BOWLERS,3,FALSE),"")</f>
        <v/>
      </c>
      <c r="D80" s="105" t="str">
        <f>IF(D79&gt;1,VLOOKUP(D79,BOWLERS,3,FALSE),"")</f>
        <v/>
      </c>
      <c r="E80" s="108" t="str">
        <f>IF(E79&gt;1,VLOOKUP(E79,BOWLERS,3,FALSE),"")</f>
        <v/>
      </c>
      <c r="F80" s="18"/>
    </row>
    <row r="81" spans="1:6" s="3" customFormat="1" ht="20.25" hidden="1" x14ac:dyDescent="0.3">
      <c r="A81" s="112"/>
      <c r="B81" s="104"/>
      <c r="C81" s="104"/>
      <c r="D81" s="104"/>
      <c r="E81" s="107"/>
      <c r="F81" s="18"/>
    </row>
    <row r="82" spans="1:6" ht="20.25" hidden="1" x14ac:dyDescent="0.3">
      <c r="A82" s="113" t="str">
        <f>IF(A81&gt;1,VLOOKUP(A81,BOWLERS,3,FALSE),"")</f>
        <v/>
      </c>
      <c r="B82" s="105" t="str">
        <f>IF(B81&gt;1,VLOOKUP(B81,BOWLERS,3,FALSE),"")</f>
        <v/>
      </c>
      <c r="C82" s="105" t="str">
        <f>IF(C81&gt;1,VLOOKUP(C81,BOWLERS,3,FALSE),"")</f>
        <v/>
      </c>
      <c r="D82" s="105" t="str">
        <f>IF(D81&gt;1,VLOOKUP(D81,BOWLERS,3,FALSE),"")</f>
        <v/>
      </c>
      <c r="E82" s="108" t="str">
        <f>IF(E81&gt;1,VLOOKUP(E81,BOWLERS,3,FALSE),"")</f>
        <v/>
      </c>
      <c r="F82" s="18"/>
    </row>
    <row r="83" spans="1:6" s="3" customFormat="1" ht="20.25" hidden="1" x14ac:dyDescent="0.3">
      <c r="A83" s="112"/>
      <c r="B83" s="104"/>
      <c r="C83" s="104"/>
      <c r="D83" s="104"/>
      <c r="E83" s="107"/>
      <c r="F83" s="18"/>
    </row>
    <row r="84" spans="1:6" ht="20.25" hidden="1" x14ac:dyDescent="0.3">
      <c r="A84" s="113" t="str">
        <f>IF(A83&gt;1,VLOOKUP(A83,BOWLERS,3,FALSE),"")</f>
        <v/>
      </c>
      <c r="B84" s="105" t="str">
        <f>IF(B83&gt;1,VLOOKUP(B83,BOWLERS,3,FALSE),"")</f>
        <v/>
      </c>
      <c r="C84" s="105" t="str">
        <f>IF(C83&gt;1,VLOOKUP(C83,BOWLERS,3,FALSE),"")</f>
        <v/>
      </c>
      <c r="D84" s="105" t="str">
        <f>IF(D83&gt;1,VLOOKUP(D83,BOWLERS,3,FALSE),"")</f>
        <v/>
      </c>
      <c r="E84" s="108" t="str">
        <f>IF(E83&gt;1,VLOOKUP(E83,BOWLERS,3,FALSE),"")</f>
        <v/>
      </c>
      <c r="F84" s="18"/>
    </row>
    <row r="85" spans="1:6" s="3" customFormat="1" ht="20.25" x14ac:dyDescent="0.3">
      <c r="A85" s="112"/>
      <c r="B85" s="104"/>
      <c r="C85" s="104"/>
      <c r="D85" s="104"/>
      <c r="E85" s="107"/>
      <c r="F85" s="18"/>
    </row>
    <row r="86" spans="1:6" ht="20.25" x14ac:dyDescent="0.3">
      <c r="A86" s="113" t="str">
        <f>IF(A85&gt;1,VLOOKUP(A85,BOWLERS,3,FALSE),"")</f>
        <v/>
      </c>
      <c r="B86" s="105" t="str">
        <f>IF(B85&gt;1,VLOOKUP(B85,BOWLERS,3,FALSE),"")</f>
        <v/>
      </c>
      <c r="C86" s="105" t="str">
        <f>IF(C85&gt;1,VLOOKUP(C85,BOWLERS,3,FALSE),"")</f>
        <v/>
      </c>
      <c r="D86" s="105" t="str">
        <f>IF(D85&gt;1,VLOOKUP(D85,BOWLERS,3,FALSE),"")</f>
        <v/>
      </c>
      <c r="E86" s="108" t="str">
        <f>IF(E85&gt;1,VLOOKUP(E85,BOWLERS,3,FALSE),"")</f>
        <v/>
      </c>
      <c r="F86" s="18"/>
    </row>
    <row r="87" spans="1:6" s="3" customFormat="1" ht="20.25" x14ac:dyDescent="0.3">
      <c r="A87" s="112"/>
      <c r="B87" s="104"/>
      <c r="C87" s="104"/>
      <c r="D87" s="104"/>
      <c r="E87" s="107"/>
      <c r="F87" s="18"/>
    </row>
    <row r="88" spans="1:6" ht="21" thickBot="1" x14ac:dyDescent="0.35">
      <c r="A88" s="114" t="str">
        <f>IF(A87&gt;1,VLOOKUP(A87,BOWLERS,3,FALSE),"")</f>
        <v/>
      </c>
      <c r="B88" s="115" t="str">
        <f>IF(B87&gt;1,VLOOKUP(B87,BOWLERS,3,FALSE),"")</f>
        <v/>
      </c>
      <c r="C88" s="115" t="str">
        <f>IF(C87&gt;1,VLOOKUP(C87,BOWLERS,3,FALSE),"")</f>
        <v/>
      </c>
      <c r="D88" s="115" t="str">
        <f>IF(D87&gt;1,VLOOKUP(D87,BOWLERS,3,FALSE),"")</f>
        <v/>
      </c>
      <c r="E88" s="116" t="str">
        <f>IF(E87&gt;1,VLOOKUP(E87,BOWLERS,3,FALSE),"")</f>
        <v/>
      </c>
      <c r="F88" s="18"/>
    </row>
    <row r="89" spans="1:6" s="3" customFormat="1" ht="1.1499999999999999" customHeight="1" thickTop="1" thickBot="1" x14ac:dyDescent="0.35">
      <c r="A89" s="109"/>
      <c r="B89" s="100"/>
      <c r="C89" s="100"/>
      <c r="D89" s="100"/>
      <c r="E89" s="103"/>
      <c r="F89" s="18"/>
    </row>
    <row r="90" spans="1:6" s="3" customFormat="1" ht="13.15" customHeight="1" thickTop="1" x14ac:dyDescent="0.3">
      <c r="A90" s="20"/>
      <c r="B90" s="21"/>
      <c r="C90" s="21"/>
      <c r="D90" s="21"/>
      <c r="E90" s="21"/>
      <c r="F90" s="18"/>
    </row>
    <row r="91" spans="1:6" s="13" customFormat="1" ht="34.15" customHeight="1" x14ac:dyDescent="0.35">
      <c r="A91" s="25"/>
      <c r="B91" s="25"/>
      <c r="C91" s="25"/>
      <c r="D91" s="25"/>
      <c r="E91" s="25"/>
    </row>
    <row r="92" spans="1:6" s="13" customFormat="1" ht="34.15" customHeight="1" x14ac:dyDescent="0.35">
      <c r="A92" s="25"/>
      <c r="B92" s="25"/>
      <c r="C92" s="25"/>
      <c r="D92" s="25"/>
      <c r="E92" s="25"/>
    </row>
    <row r="93" spans="1:6" s="13" customFormat="1" ht="34.15" customHeight="1" x14ac:dyDescent="0.35">
      <c r="A93" s="247"/>
      <c r="B93" s="247"/>
      <c r="C93" s="247"/>
      <c r="D93" s="247"/>
      <c r="E93" s="247"/>
    </row>
    <row r="94" spans="1:6" s="13" customFormat="1" ht="18" hidden="1" x14ac:dyDescent="0.25">
      <c r="A94" s="14"/>
    </row>
    <row r="95" spans="1:6" hidden="1" x14ac:dyDescent="0.2">
      <c r="A95" s="7"/>
      <c r="B95" s="1"/>
      <c r="C95" s="1"/>
      <c r="D95" s="1"/>
      <c r="E95" s="1"/>
    </row>
    <row r="96" spans="1:6" hidden="1" x14ac:dyDescent="0.2">
      <c r="A96" s="7"/>
      <c r="B96" s="1"/>
      <c r="C96" s="1"/>
      <c r="D96" s="1"/>
      <c r="E96" s="1"/>
    </row>
    <row r="97" spans="1:5" hidden="1" x14ac:dyDescent="0.2">
      <c r="A97" s="7"/>
      <c r="B97" s="5"/>
      <c r="C97" s="5"/>
      <c r="D97" s="5"/>
      <c r="E97" s="5"/>
    </row>
    <row r="98" spans="1:5" s="3" customFormat="1" ht="18" hidden="1" x14ac:dyDescent="0.25">
      <c r="A98" s="10"/>
      <c r="B98" s="4"/>
      <c r="C98" s="9"/>
      <c r="D98" s="9"/>
      <c r="E98" s="4"/>
    </row>
    <row r="99" spans="1:5" hidden="1" x14ac:dyDescent="0.2">
      <c r="A99" s="7"/>
      <c r="B99" s="5"/>
      <c r="C99" s="5"/>
      <c r="D99" s="8"/>
      <c r="E99" s="5"/>
    </row>
    <row r="100" spans="1:5" s="3" customFormat="1" ht="18" hidden="1" x14ac:dyDescent="0.25">
      <c r="A100" s="10"/>
      <c r="B100" s="11"/>
      <c r="C100" s="6"/>
      <c r="D100" s="11"/>
      <c r="E100" s="12"/>
    </row>
    <row r="101" spans="1:5" hidden="1" x14ac:dyDescent="0.2">
      <c r="A101" s="7"/>
      <c r="B101" s="5"/>
      <c r="C101" s="5"/>
      <c r="D101" s="5"/>
      <c r="E101" s="5"/>
    </row>
    <row r="102" spans="1:5" s="3" customFormat="1" ht="18" hidden="1" x14ac:dyDescent="0.25">
      <c r="A102" s="10"/>
      <c r="B102" s="4"/>
      <c r="C102" s="4"/>
      <c r="D102" s="4"/>
      <c r="E102" s="4"/>
    </row>
    <row r="103" spans="1:5" hidden="1" x14ac:dyDescent="0.2">
      <c r="A103" s="7"/>
      <c r="B103" s="5"/>
      <c r="C103" s="5"/>
      <c r="D103" s="5"/>
      <c r="E103" s="5"/>
    </row>
    <row r="104" spans="1:5" hidden="1" x14ac:dyDescent="0.2">
      <c r="A104" s="7"/>
      <c r="B104" s="1"/>
      <c r="C104" s="1"/>
      <c r="D104" s="1"/>
      <c r="E104" s="1"/>
    </row>
    <row r="105" spans="1:5" hidden="1" x14ac:dyDescent="0.2"/>
    <row r="106" spans="1:5" hidden="1" x14ac:dyDescent="0.2"/>
    <row r="107" spans="1:5" hidden="1" x14ac:dyDescent="0.2"/>
    <row r="108" spans="1:5" hidden="1" x14ac:dyDescent="0.2"/>
    <row r="109" spans="1:5" hidden="1" x14ac:dyDescent="0.2"/>
    <row r="110" spans="1:5" hidden="1" x14ac:dyDescent="0.2"/>
    <row r="111" spans="1:5" hidden="1" x14ac:dyDescent="0.2"/>
    <row r="112" spans="1:5" hidden="1" x14ac:dyDescent="0.2"/>
    <row r="113" spans="1:4" hidden="1" x14ac:dyDescent="0.2"/>
    <row r="114" spans="1:4" hidden="1" x14ac:dyDescent="0.2"/>
    <row r="115" spans="1:4" hidden="1" x14ac:dyDescent="0.2"/>
    <row r="116" spans="1:4" hidden="1" x14ac:dyDescent="0.2"/>
    <row r="117" spans="1:4" hidden="1" x14ac:dyDescent="0.2"/>
    <row r="118" spans="1:4" hidden="1" x14ac:dyDescent="0.2"/>
    <row r="119" spans="1:4" hidden="1" x14ac:dyDescent="0.2"/>
    <row r="120" spans="1:4" hidden="1" x14ac:dyDescent="0.2"/>
    <row r="121" spans="1:4" hidden="1" x14ac:dyDescent="0.2"/>
    <row r="122" spans="1:4" hidden="1" x14ac:dyDescent="0.2"/>
    <row r="123" spans="1:4" hidden="1" x14ac:dyDescent="0.2"/>
    <row r="124" spans="1:4" hidden="1" x14ac:dyDescent="0.2"/>
    <row r="125" spans="1:4" hidden="1" x14ac:dyDescent="0.2"/>
    <row r="126" spans="1:4" hidden="1" x14ac:dyDescent="0.2"/>
    <row r="127" spans="1:4" hidden="1" x14ac:dyDescent="0.2"/>
    <row r="128" spans="1:4" ht="19.149999999999999" customHeight="1" x14ac:dyDescent="0.25">
      <c r="A128" s="59"/>
      <c r="B128" s="60"/>
      <c r="C128" s="250" t="s">
        <v>371</v>
      </c>
      <c r="D128" s="250"/>
    </row>
    <row r="129" spans="1:4" s="29" customFormat="1" ht="20.25" hidden="1" x14ac:dyDescent="0.3">
      <c r="A129" s="149" t="s">
        <v>356</v>
      </c>
      <c r="B129" s="27"/>
      <c r="C129" s="28"/>
    </row>
    <row r="130" spans="1:4" s="29" customFormat="1" ht="20.25" customHeight="1" x14ac:dyDescent="0.3">
      <c r="A130" s="26" t="s">
        <v>459</v>
      </c>
      <c r="B130" s="27"/>
      <c r="C130" s="223" t="s">
        <v>372</v>
      </c>
      <c r="D130" s="223" t="s">
        <v>272</v>
      </c>
    </row>
    <row r="131" spans="1:4" s="29" customFormat="1" ht="15" x14ac:dyDescent="0.2">
      <c r="A131" s="61"/>
      <c r="B131" s="27"/>
      <c r="C131" s="224"/>
      <c r="D131" s="224"/>
    </row>
    <row r="132" spans="1:4" s="29" customFormat="1" ht="15" x14ac:dyDescent="0.2">
      <c r="A132" s="61"/>
      <c r="B132" s="62"/>
      <c r="C132" s="224"/>
      <c r="D132" s="224"/>
    </row>
    <row r="133" spans="1:4" s="29" customFormat="1" ht="15" x14ac:dyDescent="0.2">
      <c r="A133" s="61"/>
      <c r="B133" s="62"/>
      <c r="C133" s="224"/>
      <c r="D133" s="224"/>
    </row>
    <row r="134" spans="1:4" s="29" customFormat="1" ht="15" x14ac:dyDescent="0.2">
      <c r="A134" s="61"/>
      <c r="B134" s="62"/>
      <c r="C134" s="224"/>
      <c r="D134" s="224"/>
    </row>
    <row r="135" spans="1:4" s="29" customFormat="1" ht="15" x14ac:dyDescent="0.2">
      <c r="A135" s="61"/>
      <c r="B135" s="62"/>
      <c r="C135" s="224"/>
      <c r="D135" s="224"/>
    </row>
    <row r="136" spans="1:4" s="29" customFormat="1" ht="15" x14ac:dyDescent="0.2">
      <c r="A136" s="61"/>
      <c r="B136" s="62"/>
      <c r="C136" s="224"/>
      <c r="D136" s="224"/>
    </row>
    <row r="137" spans="1:4" s="29" customFormat="1" ht="15" x14ac:dyDescent="0.2">
      <c r="A137" s="61"/>
      <c r="B137" s="62"/>
      <c r="C137" s="224"/>
      <c r="D137" s="224"/>
    </row>
    <row r="138" spans="1:4" s="29" customFormat="1" ht="15" x14ac:dyDescent="0.2">
      <c r="A138" s="61"/>
      <c r="B138" s="62"/>
      <c r="C138" s="224"/>
      <c r="D138" s="224"/>
    </row>
    <row r="139" spans="1:4" s="29" customFormat="1" ht="15" x14ac:dyDescent="0.2">
      <c r="A139" s="61"/>
      <c r="B139" s="62"/>
      <c r="C139" s="224"/>
      <c r="D139" s="224"/>
    </row>
    <row r="140" spans="1:4" s="29" customFormat="1" ht="15" x14ac:dyDescent="0.2">
      <c r="A140" s="61"/>
      <c r="B140" s="62"/>
      <c r="C140" s="224"/>
      <c r="D140" s="224"/>
    </row>
    <row r="141" spans="1:4" s="29" customFormat="1" ht="15" x14ac:dyDescent="0.2">
      <c r="A141" s="61"/>
      <c r="B141" s="62"/>
      <c r="C141" s="224"/>
      <c r="D141" s="224"/>
    </row>
    <row r="142" spans="1:4" s="29" customFormat="1" ht="15" x14ac:dyDescent="0.2">
      <c r="A142" s="61"/>
      <c r="B142" s="62"/>
      <c r="C142" s="224"/>
      <c r="D142" s="224"/>
    </row>
    <row r="143" spans="1:4" s="29" customFormat="1" ht="15" x14ac:dyDescent="0.2">
      <c r="A143" s="61"/>
      <c r="B143" s="62"/>
      <c r="C143" s="224"/>
      <c r="D143" s="224"/>
    </row>
    <row r="144" spans="1:4" s="29" customFormat="1" ht="15" x14ac:dyDescent="0.2">
      <c r="A144" s="61"/>
      <c r="B144" s="62"/>
      <c r="C144" s="224"/>
      <c r="D144" s="224"/>
    </row>
    <row r="145" spans="1:4" s="29" customFormat="1" ht="15" x14ac:dyDescent="0.2">
      <c r="A145" s="61"/>
      <c r="B145" s="62"/>
      <c r="C145" s="224"/>
      <c r="D145" s="224"/>
    </row>
    <row r="146" spans="1:4" s="29" customFormat="1" ht="15" x14ac:dyDescent="0.2">
      <c r="A146" s="61"/>
      <c r="B146" s="62"/>
      <c r="C146" s="224"/>
      <c r="D146" s="224"/>
    </row>
    <row r="147" spans="1:4" s="29" customFormat="1" ht="15" x14ac:dyDescent="0.2">
      <c r="A147" s="61"/>
      <c r="B147" s="62"/>
      <c r="C147" s="224"/>
      <c r="D147" s="224"/>
    </row>
    <row r="148" spans="1:4" s="29" customFormat="1" ht="15" x14ac:dyDescent="0.2">
      <c r="A148" s="61"/>
      <c r="B148" s="62"/>
      <c r="C148" s="224"/>
      <c r="D148" s="224"/>
    </row>
    <row r="149" spans="1:4" s="29" customFormat="1" ht="15" x14ac:dyDescent="0.2">
      <c r="A149" s="61"/>
      <c r="B149" s="62"/>
      <c r="C149" s="224"/>
      <c r="D149" s="224"/>
    </row>
    <row r="150" spans="1:4" s="29" customFormat="1" ht="15" x14ac:dyDescent="0.2">
      <c r="A150" s="61"/>
      <c r="B150" s="62"/>
      <c r="C150" s="224"/>
      <c r="D150" s="224"/>
    </row>
    <row r="151" spans="1:4" s="29" customFormat="1" ht="15" x14ac:dyDescent="0.2">
      <c r="A151" s="61"/>
      <c r="B151" s="62"/>
      <c r="C151" s="224"/>
      <c r="D151" s="224"/>
    </row>
    <row r="152" spans="1:4" s="29" customFormat="1" ht="15" x14ac:dyDescent="0.2">
      <c r="A152" s="61"/>
      <c r="B152" s="62"/>
      <c r="C152" s="224"/>
      <c r="D152" s="224"/>
    </row>
    <row r="153" spans="1:4" s="29" customFormat="1" ht="15" x14ac:dyDescent="0.2">
      <c r="A153" s="61"/>
      <c r="B153" s="62"/>
      <c r="C153" s="224"/>
      <c r="D153" s="224"/>
    </row>
    <row r="154" spans="1:4" s="29" customFormat="1" ht="15" x14ac:dyDescent="0.2">
      <c r="A154" s="61"/>
      <c r="B154" s="62"/>
      <c r="C154" s="224"/>
      <c r="D154" s="224"/>
    </row>
    <row r="155" spans="1:4" s="29" customFormat="1" ht="15" x14ac:dyDescent="0.2">
      <c r="A155" s="61"/>
      <c r="B155" s="62"/>
      <c r="C155" s="224"/>
      <c r="D155" s="224"/>
    </row>
    <row r="156" spans="1:4" s="29" customFormat="1" ht="15" x14ac:dyDescent="0.2">
      <c r="A156" s="61"/>
      <c r="B156" s="62"/>
      <c r="C156" s="224"/>
      <c r="D156" s="224"/>
    </row>
    <row r="157" spans="1:4" s="29" customFormat="1" ht="15" customHeight="1" x14ac:dyDescent="0.2">
      <c r="A157" s="61"/>
      <c r="B157" s="62"/>
      <c r="C157" s="224"/>
      <c r="D157" s="224"/>
    </row>
    <row r="158" spans="1:4" s="29" customFormat="1" ht="15" x14ac:dyDescent="0.2">
      <c r="A158" s="61"/>
      <c r="B158" s="62"/>
      <c r="C158" s="224"/>
      <c r="D158" s="224"/>
    </row>
    <row r="159" spans="1:4" s="29" customFormat="1" ht="15" x14ac:dyDescent="0.2">
      <c r="A159" s="61"/>
      <c r="B159" s="62"/>
      <c r="C159" s="224"/>
      <c r="D159" s="224"/>
    </row>
    <row r="160" spans="1:4" s="29" customFormat="1" ht="15" x14ac:dyDescent="0.2">
      <c r="A160" s="61"/>
      <c r="B160" s="62"/>
      <c r="C160" s="224"/>
      <c r="D160" s="224"/>
    </row>
    <row r="161" spans="1:4" s="29" customFormat="1" ht="15" x14ac:dyDescent="0.2">
      <c r="A161" s="61"/>
      <c r="B161" s="62"/>
      <c r="C161" s="224"/>
      <c r="D161" s="224"/>
    </row>
    <row r="162" spans="1:4" s="29" customFormat="1" ht="15" x14ac:dyDescent="0.2">
      <c r="A162" s="61"/>
      <c r="B162" s="62"/>
      <c r="C162" s="224"/>
      <c r="D162" s="224"/>
    </row>
    <row r="163" spans="1:4" s="29" customFormat="1" ht="15" x14ac:dyDescent="0.2">
      <c r="A163" s="61"/>
      <c r="B163" s="62"/>
      <c r="C163" s="224"/>
      <c r="D163" s="224"/>
    </row>
    <row r="164" spans="1:4" s="29" customFormat="1" ht="15" x14ac:dyDescent="0.2">
      <c r="A164" s="61"/>
      <c r="B164" s="62"/>
      <c r="C164" s="224"/>
      <c r="D164" s="224"/>
    </row>
    <row r="165" spans="1:4" s="29" customFormat="1" ht="15" x14ac:dyDescent="0.2">
      <c r="A165" s="61"/>
      <c r="B165" s="62"/>
      <c r="C165" s="224"/>
      <c r="D165" s="224"/>
    </row>
    <row r="166" spans="1:4" s="29" customFormat="1" ht="15" x14ac:dyDescent="0.2">
      <c r="A166" s="61"/>
      <c r="B166" s="62"/>
      <c r="C166" s="224"/>
      <c r="D166" s="224"/>
    </row>
    <row r="167" spans="1:4" s="29" customFormat="1" ht="15" x14ac:dyDescent="0.2">
      <c r="A167" s="61"/>
      <c r="B167" s="62"/>
      <c r="C167" s="224"/>
      <c r="D167" s="224"/>
    </row>
    <row r="168" spans="1:4" s="29" customFormat="1" ht="15" x14ac:dyDescent="0.2">
      <c r="A168" s="61"/>
      <c r="B168" s="62"/>
      <c r="C168" s="224"/>
      <c r="D168" s="224"/>
    </row>
    <row r="169" spans="1:4" s="29" customFormat="1" ht="15" x14ac:dyDescent="0.2">
      <c r="A169" s="61"/>
      <c r="B169" s="62"/>
      <c r="C169" s="224"/>
      <c r="D169" s="224"/>
    </row>
    <row r="170" spans="1:4" s="29" customFormat="1" ht="15" x14ac:dyDescent="0.2">
      <c r="A170" s="61"/>
      <c r="B170" s="62"/>
      <c r="C170" s="224"/>
      <c r="D170" s="224"/>
    </row>
    <row r="171" spans="1:4" s="29" customFormat="1" ht="15" x14ac:dyDescent="0.2">
      <c r="A171" s="61"/>
      <c r="B171" s="62"/>
      <c r="C171" s="224"/>
      <c r="D171" s="224"/>
    </row>
    <row r="172" spans="1:4" s="29" customFormat="1" ht="15" x14ac:dyDescent="0.2">
      <c r="A172" s="61"/>
      <c r="B172" s="62"/>
      <c r="C172" s="224"/>
      <c r="D172" s="224"/>
    </row>
    <row r="173" spans="1:4" s="29" customFormat="1" ht="15" x14ac:dyDescent="0.2">
      <c r="A173" s="61"/>
      <c r="B173" s="62"/>
      <c r="C173" s="224"/>
      <c r="D173" s="224"/>
    </row>
    <row r="174" spans="1:4" s="29" customFormat="1" ht="15" x14ac:dyDescent="0.2">
      <c r="A174" s="61"/>
      <c r="B174" s="62"/>
      <c r="C174" s="224"/>
      <c r="D174" s="224"/>
    </row>
    <row r="175" spans="1:4" s="29" customFormat="1" ht="15" x14ac:dyDescent="0.2">
      <c r="A175" s="61"/>
      <c r="B175" s="62"/>
      <c r="C175" s="224"/>
      <c r="D175" s="224"/>
    </row>
    <row r="176" spans="1:4" s="29" customFormat="1" ht="15" x14ac:dyDescent="0.2">
      <c r="A176" s="61"/>
      <c r="B176" s="62"/>
      <c r="C176" s="224"/>
      <c r="D176" s="224"/>
    </row>
    <row r="177" spans="1:4" s="29" customFormat="1" ht="15" x14ac:dyDescent="0.2">
      <c r="A177" s="61"/>
      <c r="B177" s="62"/>
      <c r="C177" s="224"/>
      <c r="D177" s="224"/>
    </row>
    <row r="178" spans="1:4" s="29" customFormat="1" ht="15" x14ac:dyDescent="0.2">
      <c r="A178" s="61"/>
      <c r="B178" s="62"/>
      <c r="C178" s="224"/>
      <c r="D178" s="224"/>
    </row>
    <row r="179" spans="1:4" s="29" customFormat="1" ht="15" x14ac:dyDescent="0.2">
      <c r="A179" s="61"/>
      <c r="B179" s="62"/>
      <c r="C179" s="224"/>
      <c r="D179" s="226"/>
    </row>
    <row r="180" spans="1:4" s="29" customFormat="1" ht="15" x14ac:dyDescent="0.2">
      <c r="A180" s="61"/>
      <c r="B180" s="62"/>
      <c r="C180" s="224"/>
      <c r="D180" s="226"/>
    </row>
    <row r="181" spans="1:4" s="29" customFormat="1" ht="15" x14ac:dyDescent="0.2">
      <c r="A181" s="61"/>
      <c r="B181" s="62"/>
      <c r="C181" s="224"/>
      <c r="D181" s="226"/>
    </row>
    <row r="182" spans="1:4" s="29" customFormat="1" ht="15" x14ac:dyDescent="0.2">
      <c r="A182" s="61"/>
      <c r="B182" s="62"/>
      <c r="C182" s="224"/>
      <c r="D182" s="226"/>
    </row>
    <row r="183" spans="1:4" s="29" customFormat="1" ht="15" x14ac:dyDescent="0.2">
      <c r="A183" s="61"/>
      <c r="B183" s="62"/>
      <c r="C183" s="224"/>
      <c r="D183" s="226"/>
    </row>
    <row r="184" spans="1:4" s="29" customFormat="1" ht="15" x14ac:dyDescent="0.2">
      <c r="A184" s="61"/>
      <c r="B184" s="62"/>
      <c r="C184" s="224"/>
      <c r="D184" s="226"/>
    </row>
    <row r="185" spans="1:4" s="29" customFormat="1" ht="15" x14ac:dyDescent="0.2">
      <c r="A185" s="61"/>
      <c r="B185" s="62"/>
      <c r="C185" s="224"/>
      <c r="D185" s="226"/>
    </row>
    <row r="186" spans="1:4" s="29" customFormat="1" ht="15" x14ac:dyDescent="0.2">
      <c r="A186" s="61"/>
      <c r="B186" s="62"/>
      <c r="C186" s="224"/>
      <c r="D186" s="226"/>
    </row>
    <row r="187" spans="1:4" s="29" customFormat="1" ht="15" x14ac:dyDescent="0.2">
      <c r="A187" s="64"/>
      <c r="B187" s="62"/>
      <c r="C187" s="224"/>
      <c r="D187" s="226"/>
    </row>
    <row r="188" spans="1:4" s="29" customFormat="1" ht="15" x14ac:dyDescent="0.2">
      <c r="A188" s="64"/>
      <c r="B188" s="62"/>
      <c r="C188" s="224"/>
      <c r="D188" s="226"/>
    </row>
    <row r="189" spans="1:4" s="29" customFormat="1" ht="15" x14ac:dyDescent="0.2">
      <c r="A189" s="61"/>
      <c r="B189" s="62"/>
      <c r="C189" s="224"/>
      <c r="D189" s="226"/>
    </row>
    <row r="190" spans="1:4" s="29" customFormat="1" ht="15" x14ac:dyDescent="0.2">
      <c r="A190" s="61"/>
      <c r="B190" s="62"/>
      <c r="C190" s="224"/>
      <c r="D190" s="226"/>
    </row>
    <row r="191" spans="1:4" s="29" customFormat="1" ht="15" x14ac:dyDescent="0.2">
      <c r="A191" s="61"/>
      <c r="B191" s="62"/>
      <c r="C191" s="224"/>
      <c r="D191" s="226"/>
    </row>
    <row r="192" spans="1:4" s="29" customFormat="1" ht="15" x14ac:dyDescent="0.2">
      <c r="A192" s="61"/>
      <c r="B192" s="62"/>
      <c r="C192" s="224"/>
      <c r="D192" s="226"/>
    </row>
    <row r="193" spans="1:4" s="29" customFormat="1" ht="15" x14ac:dyDescent="0.2">
      <c r="A193" s="61"/>
      <c r="B193" s="62"/>
      <c r="C193" s="224"/>
      <c r="D193" s="226"/>
    </row>
    <row r="194" spans="1:4" s="29" customFormat="1" ht="15" x14ac:dyDescent="0.2">
      <c r="A194" s="61"/>
      <c r="B194" s="62"/>
      <c r="C194" s="224"/>
      <c r="D194" s="226"/>
    </row>
    <row r="195" spans="1:4" s="29" customFormat="1" ht="15" x14ac:dyDescent="0.2">
      <c r="A195" s="61"/>
      <c r="B195" s="62"/>
      <c r="C195" s="224"/>
      <c r="D195" s="226"/>
    </row>
    <row r="196" spans="1:4" s="29" customFormat="1" ht="15" x14ac:dyDescent="0.2">
      <c r="A196" s="61"/>
      <c r="B196" s="62"/>
      <c r="C196" s="224"/>
      <c r="D196" s="226"/>
    </row>
    <row r="197" spans="1:4" s="29" customFormat="1" ht="15" x14ac:dyDescent="0.2">
      <c r="A197" s="61"/>
      <c r="B197" s="62"/>
      <c r="C197" s="224"/>
      <c r="D197" s="226"/>
    </row>
    <row r="198" spans="1:4" s="29" customFormat="1" ht="15" x14ac:dyDescent="0.2">
      <c r="A198" s="61"/>
      <c r="B198" s="62"/>
      <c r="C198" s="224"/>
      <c r="D198" s="226"/>
    </row>
    <row r="199" spans="1:4" s="29" customFormat="1" ht="15" x14ac:dyDescent="0.2">
      <c r="A199" s="61"/>
      <c r="B199" s="62"/>
      <c r="C199" s="224"/>
      <c r="D199" s="226"/>
    </row>
    <row r="200" spans="1:4" s="29" customFormat="1" ht="15" x14ac:dyDescent="0.2">
      <c r="A200" s="61"/>
      <c r="B200" s="62"/>
      <c r="C200" s="224"/>
      <c r="D200" s="226"/>
    </row>
    <row r="201" spans="1:4" s="29" customFormat="1" ht="15" x14ac:dyDescent="0.2">
      <c r="A201" s="61"/>
      <c r="B201" s="62"/>
      <c r="C201" s="224"/>
      <c r="D201" s="226"/>
    </row>
    <row r="202" spans="1:4" s="29" customFormat="1" ht="15" x14ac:dyDescent="0.2">
      <c r="A202" s="61"/>
      <c r="B202" s="62"/>
      <c r="C202" s="224"/>
      <c r="D202" s="226"/>
    </row>
    <row r="203" spans="1:4" s="29" customFormat="1" ht="15" x14ac:dyDescent="0.2">
      <c r="A203" s="61"/>
      <c r="B203" s="62"/>
      <c r="C203" s="224"/>
      <c r="D203" s="226"/>
    </row>
    <row r="204" spans="1:4" s="29" customFormat="1" ht="15" x14ac:dyDescent="0.2">
      <c r="A204" s="61"/>
      <c r="B204" s="62"/>
      <c r="C204" s="224"/>
      <c r="D204" s="226"/>
    </row>
    <row r="205" spans="1:4" s="29" customFormat="1" ht="15" x14ac:dyDescent="0.2">
      <c r="A205" s="61"/>
      <c r="B205" s="62"/>
      <c r="C205" s="224"/>
      <c r="D205" s="226"/>
    </row>
    <row r="206" spans="1:4" s="29" customFormat="1" ht="15" x14ac:dyDescent="0.2">
      <c r="A206" s="61"/>
      <c r="B206" s="62"/>
      <c r="C206" s="224"/>
      <c r="D206" s="226"/>
    </row>
    <row r="207" spans="1:4" s="29" customFormat="1" ht="15" x14ac:dyDescent="0.2">
      <c r="A207" s="61"/>
      <c r="B207" s="62"/>
      <c r="C207" s="224"/>
      <c r="D207" s="226"/>
    </row>
    <row r="208" spans="1:4" s="29" customFormat="1" ht="15" x14ac:dyDescent="0.2">
      <c r="A208" s="61"/>
      <c r="B208" s="62"/>
      <c r="C208" s="224"/>
      <c r="D208" s="226"/>
    </row>
    <row r="209" spans="1:4" s="29" customFormat="1" ht="15" x14ac:dyDescent="0.2">
      <c r="A209" s="61"/>
      <c r="B209" s="62"/>
      <c r="C209" s="224"/>
      <c r="D209" s="226"/>
    </row>
    <row r="210" spans="1:4" s="29" customFormat="1" ht="15" x14ac:dyDescent="0.2">
      <c r="A210" s="61"/>
      <c r="B210" s="62"/>
      <c r="C210" s="224"/>
      <c r="D210" s="226"/>
    </row>
    <row r="211" spans="1:4" s="29" customFormat="1" ht="15" x14ac:dyDescent="0.2">
      <c r="A211" s="61"/>
      <c r="B211" s="62"/>
      <c r="C211" s="224"/>
      <c r="D211" s="226"/>
    </row>
    <row r="212" spans="1:4" s="29" customFormat="1" ht="15" x14ac:dyDescent="0.2">
      <c r="A212" s="61"/>
      <c r="B212" s="62"/>
      <c r="C212" s="224"/>
      <c r="D212" s="226"/>
    </row>
    <row r="213" spans="1:4" s="29" customFormat="1" ht="15" x14ac:dyDescent="0.2">
      <c r="A213" s="64"/>
      <c r="B213" s="62"/>
      <c r="C213" s="224"/>
      <c r="D213" s="226"/>
    </row>
    <row r="214" spans="1:4" s="29" customFormat="1" ht="15" x14ac:dyDescent="0.2">
      <c r="A214" s="64"/>
      <c r="B214" s="62"/>
      <c r="C214" s="224"/>
      <c r="D214" s="226"/>
    </row>
    <row r="215" spans="1:4" s="29" customFormat="1" ht="15" x14ac:dyDescent="0.2">
      <c r="A215" s="64"/>
      <c r="B215" s="62"/>
      <c r="C215" s="224"/>
      <c r="D215" s="226"/>
    </row>
    <row r="216" spans="1:4" s="29" customFormat="1" ht="15" x14ac:dyDescent="0.2">
      <c r="A216" s="64"/>
      <c r="B216" s="62"/>
      <c r="C216" s="224"/>
      <c r="D216" s="226"/>
    </row>
    <row r="217" spans="1:4" s="29" customFormat="1" ht="15" x14ac:dyDescent="0.2">
      <c r="A217" s="64"/>
      <c r="B217" s="62"/>
      <c r="C217" s="224"/>
      <c r="D217" s="226"/>
    </row>
    <row r="218" spans="1:4" s="29" customFormat="1" ht="15" x14ac:dyDescent="0.2">
      <c r="A218" s="61"/>
      <c r="B218" s="62"/>
      <c r="C218" s="224"/>
      <c r="D218" s="226"/>
    </row>
    <row r="219" spans="1:4" s="29" customFormat="1" ht="15" x14ac:dyDescent="0.2">
      <c r="A219" s="61"/>
      <c r="B219" s="62"/>
      <c r="C219" s="224"/>
      <c r="D219" s="226"/>
    </row>
    <row r="220" spans="1:4" s="29" customFormat="1" ht="15" x14ac:dyDescent="0.2">
      <c r="A220" s="61"/>
      <c r="B220" s="62"/>
      <c r="C220" s="224"/>
      <c r="D220" s="226"/>
    </row>
    <row r="221" spans="1:4" s="29" customFormat="1" ht="15" x14ac:dyDescent="0.2">
      <c r="A221" s="61"/>
      <c r="B221" s="62"/>
      <c r="C221" s="224"/>
      <c r="D221" s="226"/>
    </row>
    <row r="222" spans="1:4" s="29" customFormat="1" ht="15" x14ac:dyDescent="0.2">
      <c r="A222" s="61"/>
      <c r="B222" s="62"/>
      <c r="C222" s="224"/>
      <c r="D222" s="226"/>
    </row>
    <row r="223" spans="1:4" s="29" customFormat="1" ht="15" x14ac:dyDescent="0.2">
      <c r="A223" s="61"/>
      <c r="B223" s="62"/>
      <c r="C223" s="224"/>
      <c r="D223" s="226"/>
    </row>
    <row r="224" spans="1:4" s="29" customFormat="1" ht="15" x14ac:dyDescent="0.2">
      <c r="A224" s="64"/>
      <c r="B224" s="62"/>
      <c r="C224" s="224"/>
      <c r="D224" s="226"/>
    </row>
    <row r="225" spans="1:4" s="29" customFormat="1" ht="15" x14ac:dyDescent="0.2">
      <c r="A225" s="61"/>
      <c r="B225" s="62"/>
      <c r="C225" s="224"/>
      <c r="D225" s="226"/>
    </row>
    <row r="226" spans="1:4" s="29" customFormat="1" ht="15" x14ac:dyDescent="0.2">
      <c r="A226" s="61"/>
      <c r="B226" s="62"/>
      <c r="C226" s="224"/>
      <c r="D226" s="226"/>
    </row>
    <row r="227" spans="1:4" s="29" customFormat="1" ht="15" x14ac:dyDescent="0.2">
      <c r="A227" s="61"/>
      <c r="B227" s="62"/>
      <c r="C227" s="224"/>
      <c r="D227" s="226"/>
    </row>
    <row r="228" spans="1:4" s="29" customFormat="1" ht="15" x14ac:dyDescent="0.2">
      <c r="A228" s="61"/>
      <c r="B228" s="62"/>
      <c r="C228" s="224"/>
      <c r="D228" s="226"/>
    </row>
    <row r="229" spans="1:4" s="29" customFormat="1" ht="15" x14ac:dyDescent="0.2">
      <c r="A229" s="61"/>
      <c r="B229" s="62"/>
      <c r="C229" s="224"/>
      <c r="D229" s="226"/>
    </row>
    <row r="230" spans="1:4" s="29" customFormat="1" ht="15" x14ac:dyDescent="0.2">
      <c r="A230" s="61"/>
      <c r="B230" s="62"/>
      <c r="C230" s="224"/>
      <c r="D230" s="226"/>
    </row>
    <row r="231" spans="1:4" s="29" customFormat="1" ht="15" x14ac:dyDescent="0.2">
      <c r="A231" s="61"/>
      <c r="B231" s="62"/>
      <c r="C231" s="224"/>
      <c r="D231" s="226"/>
    </row>
    <row r="232" spans="1:4" s="29" customFormat="1" ht="15" x14ac:dyDescent="0.2">
      <c r="A232" s="61"/>
      <c r="B232" s="62"/>
      <c r="C232" s="224"/>
      <c r="D232" s="226"/>
    </row>
    <row r="233" spans="1:4" s="29" customFormat="1" ht="15" x14ac:dyDescent="0.2">
      <c r="A233" s="61"/>
      <c r="B233" s="62"/>
      <c r="C233" s="224"/>
      <c r="D233" s="226"/>
    </row>
    <row r="234" spans="1:4" s="29" customFormat="1" ht="15" x14ac:dyDescent="0.2">
      <c r="A234" s="61"/>
      <c r="B234" s="62"/>
      <c r="C234" s="224"/>
      <c r="D234" s="226"/>
    </row>
    <row r="235" spans="1:4" s="29" customFormat="1" ht="15" x14ac:dyDescent="0.2">
      <c r="A235" s="61"/>
      <c r="B235" s="62"/>
      <c r="C235" s="224"/>
      <c r="D235" s="226"/>
    </row>
    <row r="236" spans="1:4" s="29" customFormat="1" ht="15" x14ac:dyDescent="0.2">
      <c r="A236" s="61"/>
      <c r="B236" s="62"/>
      <c r="C236" s="224"/>
      <c r="D236" s="226"/>
    </row>
    <row r="237" spans="1:4" s="29" customFormat="1" ht="15" x14ac:dyDescent="0.2">
      <c r="A237" s="64"/>
      <c r="B237" s="62"/>
      <c r="C237" s="224"/>
      <c r="D237" s="226"/>
    </row>
    <row r="238" spans="1:4" s="29" customFormat="1" ht="15" x14ac:dyDescent="0.2">
      <c r="A238" s="64"/>
      <c r="B238" s="62"/>
      <c r="C238" s="224"/>
      <c r="D238" s="226"/>
    </row>
    <row r="239" spans="1:4" s="29" customFormat="1" ht="15" x14ac:dyDescent="0.2">
      <c r="A239" s="64"/>
      <c r="B239" s="62"/>
      <c r="C239" s="224"/>
      <c r="D239" s="226"/>
    </row>
    <row r="240" spans="1:4" s="29" customFormat="1" ht="15" x14ac:dyDescent="0.2">
      <c r="A240" s="61"/>
      <c r="B240" s="62"/>
      <c r="C240" s="224"/>
      <c r="D240" s="226"/>
    </row>
    <row r="241" spans="1:4" s="29" customFormat="1" ht="15" x14ac:dyDescent="0.2">
      <c r="A241" s="61"/>
      <c r="B241" s="62"/>
      <c r="C241" s="224"/>
      <c r="D241" s="226"/>
    </row>
    <row r="242" spans="1:4" s="29" customFormat="1" ht="15" x14ac:dyDescent="0.2">
      <c r="A242" s="61"/>
      <c r="B242" s="62"/>
      <c r="C242" s="224"/>
      <c r="D242" s="226"/>
    </row>
    <row r="243" spans="1:4" s="29" customFormat="1" ht="15" x14ac:dyDescent="0.2">
      <c r="A243" s="64"/>
      <c r="B243" s="62"/>
      <c r="C243" s="224"/>
      <c r="D243" s="226"/>
    </row>
    <row r="244" spans="1:4" s="29" customFormat="1" ht="15" x14ac:dyDescent="0.2">
      <c r="A244" s="61"/>
      <c r="B244" s="62"/>
      <c r="C244" s="224"/>
      <c r="D244" s="226"/>
    </row>
    <row r="245" spans="1:4" s="29" customFormat="1" ht="15" x14ac:dyDescent="0.2">
      <c r="A245" s="64"/>
      <c r="B245" s="62"/>
      <c r="C245" s="224"/>
      <c r="D245" s="226"/>
    </row>
    <row r="246" spans="1:4" s="29" customFormat="1" ht="15" x14ac:dyDescent="0.2">
      <c r="A246" s="61"/>
      <c r="B246" s="62"/>
      <c r="C246" s="224"/>
      <c r="D246" s="226"/>
    </row>
    <row r="247" spans="1:4" s="29" customFormat="1" ht="15" x14ac:dyDescent="0.2">
      <c r="A247" s="64"/>
      <c r="B247" s="62"/>
      <c r="C247" s="224"/>
      <c r="D247" s="226"/>
    </row>
    <row r="248" spans="1:4" s="29" customFormat="1" ht="15" x14ac:dyDescent="0.2">
      <c r="A248" s="61"/>
      <c r="B248" s="62"/>
      <c r="C248" s="224"/>
      <c r="D248" s="226"/>
    </row>
    <row r="249" spans="1:4" s="29" customFormat="1" ht="15" x14ac:dyDescent="0.2">
      <c r="A249" s="61"/>
      <c r="B249" s="62"/>
      <c r="C249" s="225"/>
      <c r="D249" s="226"/>
    </row>
    <row r="250" spans="1:4" s="29" customFormat="1" ht="15" x14ac:dyDescent="0.2">
      <c r="A250" s="61"/>
      <c r="B250" s="62"/>
      <c r="C250" s="224"/>
      <c r="D250" s="226"/>
    </row>
    <row r="251" spans="1:4" s="29" customFormat="1" ht="15" x14ac:dyDescent="0.2">
      <c r="A251" s="61"/>
      <c r="B251" s="62"/>
      <c r="C251" s="224"/>
      <c r="D251" s="226"/>
    </row>
    <row r="252" spans="1:4" s="29" customFormat="1" ht="15" x14ac:dyDescent="0.2">
      <c r="A252" s="64"/>
      <c r="B252" s="62"/>
      <c r="C252" s="224"/>
      <c r="D252" s="226"/>
    </row>
    <row r="253" spans="1:4" s="29" customFormat="1" ht="15" x14ac:dyDescent="0.2">
      <c r="A253" s="61"/>
      <c r="B253" s="62"/>
      <c r="C253" s="224"/>
      <c r="D253" s="226"/>
    </row>
    <row r="254" spans="1:4" s="29" customFormat="1" ht="15" x14ac:dyDescent="0.2">
      <c r="A254" s="61"/>
      <c r="B254" s="62"/>
      <c r="C254" s="224"/>
      <c r="D254" s="226"/>
    </row>
    <row r="255" spans="1:4" s="29" customFormat="1" ht="15" x14ac:dyDescent="0.2">
      <c r="A255" s="61"/>
      <c r="B255" s="62"/>
      <c r="C255" s="224"/>
      <c r="D255" s="226"/>
    </row>
    <row r="256" spans="1:4" s="29" customFormat="1" ht="15" x14ac:dyDescent="0.2">
      <c r="A256" s="61"/>
      <c r="B256" s="62"/>
      <c r="C256" s="224"/>
      <c r="D256" s="226"/>
    </row>
    <row r="257" spans="1:4" s="29" customFormat="1" ht="15" x14ac:dyDescent="0.2">
      <c r="A257" s="61"/>
      <c r="B257" s="62"/>
      <c r="C257" s="224"/>
      <c r="D257" s="226"/>
    </row>
    <row r="258" spans="1:4" s="29" customFormat="1" ht="15" x14ac:dyDescent="0.2">
      <c r="A258" s="61"/>
      <c r="B258" s="62"/>
      <c r="C258" s="224"/>
      <c r="D258" s="226"/>
    </row>
    <row r="259" spans="1:4" s="29" customFormat="1" ht="15" x14ac:dyDescent="0.2">
      <c r="A259" s="64"/>
      <c r="B259" s="62"/>
      <c r="C259" s="224"/>
      <c r="D259" s="226"/>
    </row>
    <row r="260" spans="1:4" s="29" customFormat="1" ht="15" x14ac:dyDescent="0.2">
      <c r="A260" s="61"/>
      <c r="B260" s="62"/>
      <c r="C260" s="224"/>
      <c r="D260" s="226"/>
    </row>
    <row r="261" spans="1:4" s="29" customFormat="1" ht="15" x14ac:dyDescent="0.2">
      <c r="A261" s="61"/>
      <c r="B261" s="62"/>
      <c r="C261" s="224"/>
      <c r="D261" s="226"/>
    </row>
    <row r="262" spans="1:4" s="29" customFormat="1" ht="15" x14ac:dyDescent="0.2">
      <c r="A262" s="61"/>
      <c r="B262" s="62"/>
      <c r="C262" s="224"/>
      <c r="D262" s="226"/>
    </row>
    <row r="263" spans="1:4" s="29" customFormat="1" ht="15" x14ac:dyDescent="0.2">
      <c r="A263" s="61"/>
      <c r="B263" s="62"/>
      <c r="C263" s="224"/>
      <c r="D263" s="226"/>
    </row>
    <row r="264" spans="1:4" s="29" customFormat="1" ht="15" x14ac:dyDescent="0.2">
      <c r="A264" s="61"/>
      <c r="B264" s="62"/>
      <c r="C264" s="224"/>
      <c r="D264" s="226"/>
    </row>
    <row r="265" spans="1:4" s="29" customFormat="1" ht="15" x14ac:dyDescent="0.2">
      <c r="A265" s="64"/>
      <c r="B265" s="62"/>
      <c r="C265" s="224"/>
      <c r="D265" s="226"/>
    </row>
    <row r="266" spans="1:4" s="29" customFormat="1" ht="15" x14ac:dyDescent="0.2">
      <c r="A266" s="61"/>
      <c r="B266" s="62"/>
      <c r="C266" s="224"/>
      <c r="D266" s="226"/>
    </row>
    <row r="267" spans="1:4" s="29" customFormat="1" ht="15" x14ac:dyDescent="0.2">
      <c r="A267" s="61"/>
      <c r="B267" s="62"/>
      <c r="C267" s="224"/>
      <c r="D267" s="226"/>
    </row>
    <row r="268" spans="1:4" s="29" customFormat="1" ht="15" x14ac:dyDescent="0.2">
      <c r="A268" s="64"/>
      <c r="B268" s="62"/>
      <c r="C268" s="224"/>
      <c r="D268" s="226"/>
    </row>
    <row r="269" spans="1:4" s="29" customFormat="1" ht="15" x14ac:dyDescent="0.2">
      <c r="A269" s="61"/>
      <c r="B269" s="62"/>
      <c r="C269" s="225"/>
      <c r="D269" s="226"/>
    </row>
    <row r="270" spans="1:4" s="29" customFormat="1" ht="15" x14ac:dyDescent="0.2">
      <c r="A270" s="64"/>
      <c r="B270" s="62"/>
      <c r="C270" s="224"/>
      <c r="D270" s="226"/>
    </row>
    <row r="271" spans="1:4" s="29" customFormat="1" ht="15" x14ac:dyDescent="0.2">
      <c r="A271" s="61"/>
      <c r="B271" s="62"/>
      <c r="C271" s="224"/>
      <c r="D271" s="226"/>
    </row>
    <row r="272" spans="1:4" s="29" customFormat="1" ht="15" x14ac:dyDescent="0.2">
      <c r="A272" s="61"/>
      <c r="B272" s="62"/>
      <c r="C272" s="224"/>
      <c r="D272" s="226"/>
    </row>
    <row r="273" spans="1:4" s="29" customFormat="1" ht="15" x14ac:dyDescent="0.2">
      <c r="A273" s="64"/>
      <c r="B273" s="62"/>
      <c r="C273" s="224"/>
      <c r="D273" s="226"/>
    </row>
    <row r="274" spans="1:4" s="29" customFormat="1" ht="15" x14ac:dyDescent="0.2">
      <c r="A274" s="61"/>
      <c r="B274" s="62"/>
      <c r="C274" s="224"/>
      <c r="D274" s="226"/>
    </row>
    <row r="275" spans="1:4" s="29" customFormat="1" ht="15" x14ac:dyDescent="0.2">
      <c r="A275" s="61"/>
      <c r="B275" s="62"/>
      <c r="C275" s="224"/>
      <c r="D275" s="226"/>
    </row>
    <row r="276" spans="1:4" s="29" customFormat="1" ht="15" x14ac:dyDescent="0.2">
      <c r="A276" s="61"/>
      <c r="B276" s="62"/>
      <c r="C276" s="224"/>
      <c r="D276" s="226"/>
    </row>
    <row r="277" spans="1:4" s="29" customFormat="1" ht="15" x14ac:dyDescent="0.2">
      <c r="A277" s="61"/>
      <c r="B277" s="62"/>
      <c r="C277" s="224"/>
      <c r="D277" s="226"/>
    </row>
    <row r="278" spans="1:4" s="29" customFormat="1" ht="15" x14ac:dyDescent="0.2">
      <c r="A278" s="61"/>
      <c r="B278" s="62"/>
      <c r="C278" s="224"/>
      <c r="D278" s="226"/>
    </row>
    <row r="279" spans="1:4" s="29" customFormat="1" ht="15" x14ac:dyDescent="0.2">
      <c r="A279" s="61"/>
      <c r="B279" s="62"/>
      <c r="C279" s="224"/>
      <c r="D279" s="226"/>
    </row>
    <row r="280" spans="1:4" s="29" customFormat="1" ht="15" x14ac:dyDescent="0.2">
      <c r="A280" s="61"/>
      <c r="B280" s="62"/>
      <c r="C280" s="224"/>
      <c r="D280" s="226"/>
    </row>
    <row r="281" spans="1:4" s="29" customFormat="1" ht="15" x14ac:dyDescent="0.2">
      <c r="A281" s="61"/>
      <c r="B281" s="62"/>
      <c r="C281" s="224"/>
      <c r="D281" s="226"/>
    </row>
    <row r="282" spans="1:4" s="29" customFormat="1" ht="15" x14ac:dyDescent="0.2">
      <c r="A282" s="61"/>
      <c r="B282" s="62"/>
      <c r="C282" s="224"/>
      <c r="D282" s="226"/>
    </row>
    <row r="283" spans="1:4" s="29" customFormat="1" ht="15" x14ac:dyDescent="0.2">
      <c r="A283" s="61"/>
      <c r="B283" s="62"/>
      <c r="C283" s="224"/>
      <c r="D283" s="226"/>
    </row>
    <row r="284" spans="1:4" s="29" customFormat="1" ht="15" x14ac:dyDescent="0.2">
      <c r="A284" s="61"/>
      <c r="B284" s="62"/>
      <c r="C284" s="224"/>
      <c r="D284" s="226"/>
    </row>
    <row r="285" spans="1:4" s="29" customFormat="1" ht="15" x14ac:dyDescent="0.2">
      <c r="A285" s="61"/>
      <c r="B285" s="62"/>
      <c r="C285" s="224"/>
      <c r="D285" s="226"/>
    </row>
    <row r="286" spans="1:4" s="29" customFormat="1" ht="15" x14ac:dyDescent="0.2">
      <c r="A286" s="61"/>
      <c r="B286" s="62"/>
      <c r="C286" s="224"/>
      <c r="D286" s="226"/>
    </row>
    <row r="287" spans="1:4" s="29" customFormat="1" ht="15" x14ac:dyDescent="0.2">
      <c r="A287" s="61"/>
      <c r="B287" s="62"/>
      <c r="C287" s="224"/>
      <c r="D287" s="226"/>
    </row>
    <row r="288" spans="1:4" s="29" customFormat="1" ht="15" x14ac:dyDescent="0.2">
      <c r="A288" s="61"/>
      <c r="B288" s="62"/>
      <c r="C288" s="224"/>
      <c r="D288" s="226"/>
    </row>
    <row r="289" spans="1:4" s="29" customFormat="1" ht="15" x14ac:dyDescent="0.2">
      <c r="A289" s="61"/>
      <c r="B289" s="62"/>
      <c r="C289" s="224"/>
      <c r="D289" s="226"/>
    </row>
    <row r="290" spans="1:4" s="29" customFormat="1" ht="15" x14ac:dyDescent="0.2">
      <c r="A290" s="61"/>
      <c r="B290" s="62"/>
      <c r="C290" s="224"/>
      <c r="D290" s="226"/>
    </row>
    <row r="291" spans="1:4" s="29" customFormat="1" ht="15" x14ac:dyDescent="0.2">
      <c r="A291" s="61"/>
      <c r="B291" s="62"/>
      <c r="C291" s="224"/>
      <c r="D291" s="226"/>
    </row>
    <row r="292" spans="1:4" s="29" customFormat="1" ht="15" x14ac:dyDescent="0.2">
      <c r="A292" s="61"/>
      <c r="B292" s="62"/>
      <c r="C292" s="224"/>
      <c r="D292" s="226"/>
    </row>
    <row r="293" spans="1:4" s="29" customFormat="1" ht="15" x14ac:dyDescent="0.2">
      <c r="A293" s="64"/>
      <c r="B293" s="62"/>
      <c r="C293" s="224"/>
      <c r="D293" s="226"/>
    </row>
    <row r="294" spans="1:4" s="29" customFormat="1" ht="15" x14ac:dyDescent="0.2">
      <c r="A294" s="64"/>
      <c r="B294" s="62"/>
      <c r="C294" s="224"/>
      <c r="D294" s="226"/>
    </row>
    <row r="295" spans="1:4" s="29" customFormat="1" ht="15" x14ac:dyDescent="0.2">
      <c r="A295" s="61"/>
      <c r="B295" s="62"/>
      <c r="C295" s="224"/>
      <c r="D295" s="226"/>
    </row>
    <row r="296" spans="1:4" s="29" customFormat="1" ht="15" x14ac:dyDescent="0.2">
      <c r="A296" s="61"/>
      <c r="B296" s="62"/>
      <c r="C296" s="224"/>
      <c r="D296" s="226"/>
    </row>
    <row r="297" spans="1:4" s="29" customFormat="1" ht="15" x14ac:dyDescent="0.2">
      <c r="A297" s="61"/>
      <c r="B297" s="62"/>
      <c r="C297" s="224"/>
      <c r="D297" s="226"/>
    </row>
    <row r="298" spans="1:4" s="29" customFormat="1" ht="15" x14ac:dyDescent="0.2">
      <c r="A298" s="61"/>
      <c r="B298" s="62"/>
      <c r="C298" s="224"/>
      <c r="D298" s="226"/>
    </row>
    <row r="299" spans="1:4" s="29" customFormat="1" ht="15" x14ac:dyDescent="0.2">
      <c r="A299" s="64"/>
      <c r="B299" s="62"/>
      <c r="C299" s="224"/>
      <c r="D299" s="226"/>
    </row>
    <row r="300" spans="1:4" s="29" customFormat="1" ht="15" x14ac:dyDescent="0.2">
      <c r="A300" s="61"/>
      <c r="B300" s="62"/>
      <c r="C300" s="224"/>
      <c r="D300" s="226"/>
    </row>
    <row r="301" spans="1:4" s="29" customFormat="1" ht="15" x14ac:dyDescent="0.2">
      <c r="A301" s="64"/>
      <c r="B301" s="62"/>
      <c r="C301" s="224"/>
      <c r="D301" s="226"/>
    </row>
    <row r="302" spans="1:4" s="29" customFormat="1" ht="15" x14ac:dyDescent="0.2">
      <c r="A302" s="64"/>
      <c r="B302" s="62"/>
      <c r="C302" s="224"/>
      <c r="D302" s="226"/>
    </row>
    <row r="303" spans="1:4" s="29" customFormat="1" ht="15" x14ac:dyDescent="0.2">
      <c r="A303" s="61"/>
      <c r="B303" s="62"/>
      <c r="C303" s="224"/>
      <c r="D303" s="226"/>
    </row>
    <row r="304" spans="1:4" s="29" customFormat="1" ht="15" x14ac:dyDescent="0.2">
      <c r="A304" s="61"/>
      <c r="B304" s="62"/>
      <c r="C304" s="224"/>
      <c r="D304" s="226"/>
    </row>
    <row r="305" spans="1:4" s="29" customFormat="1" ht="15" x14ac:dyDescent="0.2">
      <c r="A305" s="61"/>
      <c r="B305" s="62"/>
      <c r="C305" s="224"/>
      <c r="D305" s="226"/>
    </row>
    <row r="306" spans="1:4" s="29" customFormat="1" ht="15" x14ac:dyDescent="0.2">
      <c r="A306" s="61"/>
      <c r="B306" s="62"/>
      <c r="C306" s="224"/>
      <c r="D306" s="226"/>
    </row>
    <row r="307" spans="1:4" s="29" customFormat="1" ht="15" x14ac:dyDescent="0.2">
      <c r="A307" s="64"/>
      <c r="B307" s="62"/>
      <c r="C307" s="224"/>
      <c r="D307" s="226"/>
    </row>
    <row r="308" spans="1:4" s="29" customFormat="1" ht="15" x14ac:dyDescent="0.2">
      <c r="A308" s="65"/>
      <c r="B308" s="62"/>
      <c r="C308" s="225"/>
      <c r="D308" s="226"/>
    </row>
    <row r="309" spans="1:4" s="29" customFormat="1" ht="15" x14ac:dyDescent="0.2">
      <c r="A309" s="61"/>
      <c r="B309" s="62"/>
      <c r="C309" s="224"/>
      <c r="D309" s="226"/>
    </row>
    <row r="310" spans="1:4" s="29" customFormat="1" ht="15" x14ac:dyDescent="0.2">
      <c r="A310" s="61"/>
      <c r="B310" s="62"/>
      <c r="C310" s="224"/>
      <c r="D310" s="226"/>
    </row>
    <row r="311" spans="1:4" s="29" customFormat="1" ht="15" x14ac:dyDescent="0.2">
      <c r="A311" s="61"/>
      <c r="B311" s="62"/>
      <c r="C311" s="224"/>
      <c r="D311" s="226"/>
    </row>
    <row r="312" spans="1:4" s="29" customFormat="1" ht="15" x14ac:dyDescent="0.2">
      <c r="A312" s="61"/>
      <c r="B312" s="62"/>
      <c r="C312" s="224"/>
      <c r="D312" s="226"/>
    </row>
    <row r="313" spans="1:4" s="29" customFormat="1" ht="15" x14ac:dyDescent="0.2">
      <c r="A313" s="61"/>
      <c r="B313" s="62"/>
      <c r="C313" s="224"/>
      <c r="D313" s="226"/>
    </row>
    <row r="314" spans="1:4" s="29" customFormat="1" ht="15" x14ac:dyDescent="0.2">
      <c r="A314" s="64"/>
      <c r="B314" s="62"/>
      <c r="C314" s="224"/>
      <c r="D314" s="226"/>
    </row>
    <row r="315" spans="1:4" s="29" customFormat="1" ht="15" x14ac:dyDescent="0.2">
      <c r="A315" s="64"/>
      <c r="B315" s="62"/>
      <c r="C315" s="224"/>
      <c r="D315" s="226"/>
    </row>
    <row r="316" spans="1:4" s="29" customFormat="1" ht="15" x14ac:dyDescent="0.2">
      <c r="A316" s="61"/>
      <c r="B316" s="62"/>
      <c r="C316" s="224"/>
      <c r="D316" s="226"/>
    </row>
    <row r="317" spans="1:4" s="29" customFormat="1" ht="15" x14ac:dyDescent="0.2">
      <c r="A317" s="61"/>
      <c r="B317" s="62"/>
      <c r="C317" s="224"/>
      <c r="D317" s="226"/>
    </row>
    <row r="318" spans="1:4" s="29" customFormat="1" ht="15" x14ac:dyDescent="0.2">
      <c r="A318" s="61"/>
      <c r="B318" s="62"/>
      <c r="C318" s="224"/>
      <c r="D318" s="226"/>
    </row>
    <row r="319" spans="1:4" s="29" customFormat="1" ht="15" x14ac:dyDescent="0.2">
      <c r="A319" s="61"/>
      <c r="B319" s="62"/>
      <c r="C319" s="224"/>
      <c r="D319" s="226"/>
    </row>
    <row r="320" spans="1:4" s="29" customFormat="1" ht="15" x14ac:dyDescent="0.2">
      <c r="A320" s="61"/>
      <c r="B320" s="62"/>
      <c r="C320" s="224"/>
      <c r="D320" s="226"/>
    </row>
    <row r="321" spans="1:4" s="29" customFormat="1" ht="15" x14ac:dyDescent="0.2">
      <c r="A321" s="61"/>
      <c r="B321" s="62"/>
      <c r="C321" s="224"/>
      <c r="D321" s="226"/>
    </row>
    <row r="322" spans="1:4" s="29" customFormat="1" ht="15" x14ac:dyDescent="0.2">
      <c r="A322" s="61"/>
      <c r="B322" s="62"/>
      <c r="C322" s="224"/>
      <c r="D322" s="226"/>
    </row>
    <row r="323" spans="1:4" s="29" customFormat="1" ht="15" x14ac:dyDescent="0.2">
      <c r="A323" s="61"/>
      <c r="B323" s="62"/>
      <c r="C323" s="224"/>
      <c r="D323" s="226"/>
    </row>
    <row r="324" spans="1:4" s="29" customFormat="1" ht="15" x14ac:dyDescent="0.2">
      <c r="A324" s="61"/>
      <c r="B324" s="62"/>
      <c r="C324" s="224"/>
      <c r="D324" s="226"/>
    </row>
    <row r="325" spans="1:4" s="29" customFormat="1" ht="15" x14ac:dyDescent="0.2">
      <c r="A325" s="61"/>
      <c r="B325" s="62"/>
      <c r="C325" s="224"/>
      <c r="D325" s="226"/>
    </row>
    <row r="326" spans="1:4" s="29" customFormat="1" ht="15" x14ac:dyDescent="0.2">
      <c r="A326" s="61"/>
      <c r="B326" s="62"/>
      <c r="C326" s="224"/>
      <c r="D326" s="226"/>
    </row>
    <row r="327" spans="1:4" s="29" customFormat="1" ht="15" x14ac:dyDescent="0.2">
      <c r="A327" s="61"/>
      <c r="B327" s="62"/>
      <c r="C327" s="224"/>
      <c r="D327" s="226"/>
    </row>
    <row r="328" spans="1:4" s="29" customFormat="1" ht="15" x14ac:dyDescent="0.2">
      <c r="A328" s="64"/>
      <c r="B328" s="62"/>
      <c r="C328" s="224"/>
      <c r="D328" s="226"/>
    </row>
    <row r="329" spans="1:4" s="29" customFormat="1" ht="15" x14ac:dyDescent="0.2">
      <c r="A329" s="64"/>
      <c r="B329" s="62"/>
      <c r="C329" s="224"/>
      <c r="D329" s="226"/>
    </row>
    <row r="330" spans="1:4" s="29" customFormat="1" ht="15" x14ac:dyDescent="0.2">
      <c r="A330" s="80"/>
      <c r="B330" s="63"/>
      <c r="C330" s="226"/>
      <c r="D330" s="226"/>
    </row>
    <row r="331" spans="1:4" s="29" customFormat="1" ht="15" x14ac:dyDescent="0.2">
      <c r="A331" s="81"/>
      <c r="B331" s="63"/>
      <c r="C331" s="226"/>
      <c r="D331" s="226"/>
    </row>
    <row r="332" spans="1:4" s="29" customFormat="1" ht="15" x14ac:dyDescent="0.2">
      <c r="A332" s="81"/>
      <c r="B332" s="63"/>
      <c r="C332" s="226"/>
      <c r="D332" s="226"/>
    </row>
    <row r="333" spans="1:4" s="29" customFormat="1" ht="15" x14ac:dyDescent="0.2">
      <c r="A333" s="81"/>
      <c r="B333" s="63"/>
      <c r="C333" s="226"/>
      <c r="D333" s="226"/>
    </row>
    <row r="334" spans="1:4" s="29" customFormat="1" ht="15" x14ac:dyDescent="0.2">
      <c r="A334" s="81"/>
      <c r="B334" s="63"/>
      <c r="C334" s="226"/>
      <c r="D334" s="226"/>
    </row>
    <row r="335" spans="1:4" s="29" customFormat="1" ht="15" x14ac:dyDescent="0.2">
      <c r="A335" s="81"/>
      <c r="B335" s="63"/>
      <c r="C335" s="226"/>
      <c r="D335" s="226"/>
    </row>
    <row r="336" spans="1:4" s="29" customFormat="1" ht="15" x14ac:dyDescent="0.2">
      <c r="A336" s="81"/>
      <c r="B336" s="63"/>
      <c r="C336" s="226"/>
      <c r="D336" s="226"/>
    </row>
    <row r="337" spans="1:4" s="29" customFormat="1" ht="15" x14ac:dyDescent="0.2">
      <c r="A337" s="81"/>
      <c r="B337" s="63"/>
      <c r="C337" s="226"/>
      <c r="D337" s="226"/>
    </row>
    <row r="338" spans="1:4" s="29" customFormat="1" ht="15" x14ac:dyDescent="0.2">
      <c r="A338" s="81"/>
      <c r="B338" s="63"/>
      <c r="C338" s="226"/>
      <c r="D338" s="226"/>
    </row>
    <row r="339" spans="1:4" s="29" customFormat="1" ht="15" x14ac:dyDescent="0.2">
      <c r="A339" s="81"/>
      <c r="B339" s="63"/>
      <c r="C339" s="226"/>
      <c r="D339" s="226"/>
    </row>
    <row r="340" spans="1:4" s="29" customFormat="1" ht="15" x14ac:dyDescent="0.2">
      <c r="A340" s="81"/>
      <c r="B340" s="63"/>
      <c r="C340" s="226"/>
      <c r="D340" s="226"/>
    </row>
    <row r="341" spans="1:4" s="29" customFormat="1" ht="15" x14ac:dyDescent="0.2">
      <c r="A341" s="81"/>
      <c r="B341" s="63"/>
      <c r="C341" s="226"/>
      <c r="D341" s="226"/>
    </row>
    <row r="342" spans="1:4" s="29" customFormat="1" ht="15" x14ac:dyDescent="0.2">
      <c r="A342" s="81"/>
      <c r="B342" s="63"/>
      <c r="C342" s="226"/>
      <c r="D342" s="226"/>
    </row>
    <row r="343" spans="1:4" s="29" customFormat="1" ht="15" x14ac:dyDescent="0.2">
      <c r="A343" s="81"/>
      <c r="B343" s="63"/>
      <c r="C343" s="226"/>
      <c r="D343" s="226"/>
    </row>
    <row r="344" spans="1:4" s="29" customFormat="1" ht="15" x14ac:dyDescent="0.2">
      <c r="A344" s="81"/>
      <c r="B344" s="63"/>
      <c r="C344" s="226"/>
      <c r="D344" s="226"/>
    </row>
    <row r="345" spans="1:4" s="29" customFormat="1" ht="15" x14ac:dyDescent="0.2">
      <c r="A345" s="81"/>
      <c r="B345" s="63"/>
      <c r="C345" s="226"/>
      <c r="D345" s="226"/>
    </row>
    <row r="346" spans="1:4" s="29" customFormat="1" ht="15" x14ac:dyDescent="0.2">
      <c r="A346" s="81"/>
      <c r="B346" s="63"/>
      <c r="C346" s="226"/>
      <c r="D346" s="226"/>
    </row>
    <row r="347" spans="1:4" s="29" customFormat="1" ht="15" x14ac:dyDescent="0.2">
      <c r="A347" s="81"/>
      <c r="B347" s="63"/>
      <c r="C347" s="226"/>
      <c r="D347" s="226"/>
    </row>
    <row r="348" spans="1:4" s="29" customFormat="1" ht="15" x14ac:dyDescent="0.2">
      <c r="A348" s="81"/>
      <c r="B348" s="63"/>
      <c r="C348" s="226"/>
      <c r="D348" s="226"/>
    </row>
    <row r="349" spans="1:4" s="29" customFormat="1" ht="15" x14ac:dyDescent="0.2">
      <c r="A349" s="81"/>
      <c r="B349" s="63"/>
      <c r="C349" s="226"/>
      <c r="D349" s="226"/>
    </row>
    <row r="350" spans="1:4" s="29" customFormat="1" ht="15" x14ac:dyDescent="0.2">
      <c r="A350" s="81"/>
      <c r="B350" s="63"/>
      <c r="C350" s="226"/>
      <c r="D350" s="226"/>
    </row>
    <row r="351" spans="1:4" s="29" customFormat="1" ht="15" x14ac:dyDescent="0.2">
      <c r="A351" s="81"/>
      <c r="B351" s="63"/>
      <c r="C351" s="226"/>
      <c r="D351" s="226"/>
    </row>
    <row r="352" spans="1:4" s="29" customFormat="1" ht="15" x14ac:dyDescent="0.2">
      <c r="A352" s="81"/>
      <c r="B352" s="63"/>
      <c r="C352" s="226"/>
      <c r="D352" s="226"/>
    </row>
    <row r="353" spans="1:4" s="29" customFormat="1" ht="15" x14ac:dyDescent="0.2">
      <c r="A353" s="81"/>
      <c r="B353" s="63"/>
      <c r="C353" s="226"/>
      <c r="D353" s="226"/>
    </row>
    <row r="354" spans="1:4" s="29" customFormat="1" ht="15" x14ac:dyDescent="0.2">
      <c r="A354" s="81"/>
      <c r="B354" s="63"/>
      <c r="C354" s="226"/>
      <c r="D354" s="226"/>
    </row>
    <row r="355" spans="1:4" s="29" customFormat="1" ht="15" x14ac:dyDescent="0.2">
      <c r="A355" s="81"/>
      <c r="B355" s="63"/>
      <c r="C355" s="226"/>
      <c r="D355" s="226"/>
    </row>
    <row r="356" spans="1:4" s="29" customFormat="1" ht="15" x14ac:dyDescent="0.2">
      <c r="A356" s="81"/>
      <c r="B356" s="63"/>
      <c r="C356" s="226"/>
      <c r="D356" s="226"/>
    </row>
    <row r="357" spans="1:4" s="29" customFormat="1" ht="15" x14ac:dyDescent="0.2">
      <c r="A357" s="81"/>
      <c r="B357" s="63"/>
      <c r="C357" s="226"/>
      <c r="D357" s="226"/>
    </row>
    <row r="358" spans="1:4" s="29" customFormat="1" ht="15" x14ac:dyDescent="0.2">
      <c r="A358" s="81"/>
      <c r="B358" s="63"/>
      <c r="C358" s="226"/>
      <c r="D358" s="226"/>
    </row>
    <row r="359" spans="1:4" s="29" customFormat="1" ht="15" x14ac:dyDescent="0.2">
      <c r="A359" s="81"/>
      <c r="B359" s="63"/>
      <c r="C359" s="226"/>
      <c r="D359" s="226"/>
    </row>
    <row r="360" spans="1:4" s="29" customFormat="1" ht="15" x14ac:dyDescent="0.2">
      <c r="A360" s="81"/>
      <c r="B360" s="63"/>
      <c r="C360" s="226"/>
      <c r="D360" s="226"/>
    </row>
    <row r="361" spans="1:4" s="29" customFormat="1" ht="15" x14ac:dyDescent="0.2">
      <c r="A361" s="81"/>
      <c r="B361" s="63"/>
      <c r="C361" s="226"/>
      <c r="D361" s="226"/>
    </row>
    <row r="362" spans="1:4" s="29" customFormat="1" ht="15" x14ac:dyDescent="0.2">
      <c r="A362" s="81"/>
      <c r="B362" s="63"/>
      <c r="C362" s="226"/>
      <c r="D362" s="226"/>
    </row>
    <row r="363" spans="1:4" s="29" customFormat="1" ht="15" x14ac:dyDescent="0.2">
      <c r="A363" s="81"/>
      <c r="B363" s="63"/>
      <c r="C363" s="226"/>
      <c r="D363" s="226"/>
    </row>
    <row r="364" spans="1:4" s="29" customFormat="1" ht="15" x14ac:dyDescent="0.2">
      <c r="A364" s="81"/>
      <c r="B364" s="63"/>
      <c r="C364" s="226"/>
      <c r="D364" s="226"/>
    </row>
    <row r="365" spans="1:4" s="29" customFormat="1" ht="15" x14ac:dyDescent="0.2">
      <c r="A365" s="81"/>
      <c r="B365" s="63"/>
      <c r="C365" s="226"/>
      <c r="D365" s="226"/>
    </row>
    <row r="366" spans="1:4" s="29" customFormat="1" ht="15" x14ac:dyDescent="0.2">
      <c r="A366" s="81"/>
      <c r="B366" s="63"/>
      <c r="C366" s="226"/>
      <c r="D366" s="226"/>
    </row>
    <row r="367" spans="1:4" s="29" customFormat="1" ht="15" x14ac:dyDescent="0.2">
      <c r="A367" s="81"/>
      <c r="B367" s="63"/>
      <c r="C367" s="226"/>
      <c r="D367" s="226"/>
    </row>
    <row r="368" spans="1:4" s="29" customFormat="1" ht="15" x14ac:dyDescent="0.2">
      <c r="A368" s="81"/>
      <c r="B368" s="63"/>
      <c r="C368" s="226"/>
      <c r="D368" s="226"/>
    </row>
    <row r="369" spans="1:4" s="29" customFormat="1" ht="15" x14ac:dyDescent="0.2">
      <c r="A369" s="81"/>
      <c r="B369" s="63"/>
      <c r="C369" s="226"/>
      <c r="D369" s="226"/>
    </row>
    <row r="370" spans="1:4" s="29" customFormat="1" ht="15" x14ac:dyDescent="0.2">
      <c r="A370" s="81"/>
      <c r="B370" s="63"/>
      <c r="C370" s="226"/>
      <c r="D370" s="226"/>
    </row>
    <row r="371" spans="1:4" s="29" customFormat="1" ht="15" x14ac:dyDescent="0.2">
      <c r="A371" s="81"/>
      <c r="B371" s="63"/>
      <c r="C371" s="226"/>
      <c r="D371" s="226"/>
    </row>
    <row r="372" spans="1:4" s="29" customFormat="1" ht="15" x14ac:dyDescent="0.2">
      <c r="A372" s="81"/>
      <c r="B372" s="63"/>
      <c r="C372" s="226"/>
      <c r="D372" s="226"/>
    </row>
    <row r="373" spans="1:4" s="29" customFormat="1" ht="15" x14ac:dyDescent="0.2">
      <c r="A373" s="81"/>
      <c r="B373" s="63"/>
      <c r="C373" s="63"/>
      <c r="D373" s="226"/>
    </row>
    <row r="374" spans="1:4" s="29" customFormat="1" ht="15" x14ac:dyDescent="0.2">
      <c r="A374" s="81"/>
      <c r="B374" s="63"/>
      <c r="C374" s="63"/>
      <c r="D374" s="226"/>
    </row>
    <row r="375" spans="1:4" s="29" customFormat="1" ht="15" x14ac:dyDescent="0.2">
      <c r="A375" s="81"/>
      <c r="B375" s="63"/>
      <c r="C375" s="63"/>
      <c r="D375" s="226"/>
    </row>
    <row r="376" spans="1:4" s="29" customFormat="1" ht="15" x14ac:dyDescent="0.2">
      <c r="A376" s="81"/>
      <c r="B376" s="63"/>
      <c r="C376" s="63"/>
      <c r="D376" s="226"/>
    </row>
    <row r="377" spans="1:4" s="29" customFormat="1" ht="15" x14ac:dyDescent="0.2">
      <c r="A377" s="81"/>
      <c r="B377" s="63"/>
      <c r="C377" s="63"/>
      <c r="D377" s="226"/>
    </row>
    <row r="378" spans="1:4" s="29" customFormat="1" ht="15" x14ac:dyDescent="0.2">
      <c r="A378" s="81"/>
      <c r="B378" s="63"/>
      <c r="C378" s="63"/>
      <c r="D378" s="226"/>
    </row>
    <row r="379" spans="1:4" s="29" customFormat="1" ht="15" x14ac:dyDescent="0.2">
      <c r="A379" s="81"/>
      <c r="B379" s="63"/>
      <c r="C379" s="63"/>
      <c r="D379" s="226"/>
    </row>
    <row r="380" spans="1:4" s="29" customFormat="1" ht="15" x14ac:dyDescent="0.2">
      <c r="A380" s="81"/>
      <c r="B380" s="63"/>
      <c r="C380" s="63"/>
      <c r="D380" s="226"/>
    </row>
    <row r="381" spans="1:4" s="29" customFormat="1" ht="15" x14ac:dyDescent="0.2">
      <c r="A381" s="81"/>
      <c r="B381" s="63"/>
      <c r="C381" s="63"/>
      <c r="D381" s="226"/>
    </row>
    <row r="382" spans="1:4" s="29" customFormat="1" ht="15" x14ac:dyDescent="0.2">
      <c r="A382" s="81"/>
      <c r="B382" s="63"/>
      <c r="C382" s="63"/>
      <c r="D382" s="226"/>
    </row>
    <row r="383" spans="1:4" s="29" customFormat="1" ht="15" x14ac:dyDescent="0.2">
      <c r="A383" s="81"/>
      <c r="B383" s="63"/>
      <c r="C383" s="63"/>
      <c r="D383" s="226"/>
    </row>
    <row r="384" spans="1:4" s="29" customFormat="1" ht="15" x14ac:dyDescent="0.2">
      <c r="A384" s="81"/>
      <c r="B384" s="63"/>
      <c r="C384" s="63"/>
      <c r="D384" s="63"/>
    </row>
    <row r="385" spans="1:4" s="29" customFormat="1" ht="15" x14ac:dyDescent="0.2">
      <c r="A385" s="81"/>
      <c r="B385" s="63"/>
      <c r="C385" s="63"/>
      <c r="D385" s="63"/>
    </row>
    <row r="386" spans="1:4" s="29" customFormat="1" ht="15" x14ac:dyDescent="0.2">
      <c r="A386" s="81"/>
      <c r="B386" s="63"/>
      <c r="C386" s="63"/>
      <c r="D386" s="63"/>
    </row>
    <row r="387" spans="1:4" s="29" customFormat="1" ht="15" x14ac:dyDescent="0.2">
      <c r="A387" s="81"/>
      <c r="B387" s="63"/>
      <c r="C387" s="63"/>
      <c r="D387" s="63"/>
    </row>
    <row r="388" spans="1:4" s="29" customFormat="1" ht="15" x14ac:dyDescent="0.2">
      <c r="A388" s="81"/>
      <c r="B388" s="63"/>
      <c r="C388" s="63"/>
      <c r="D388" s="63"/>
    </row>
    <row r="389" spans="1:4" s="29" customFormat="1" ht="15" x14ac:dyDescent="0.2">
      <c r="A389" s="81"/>
      <c r="B389" s="63"/>
      <c r="C389" s="63"/>
      <c r="D389" s="63"/>
    </row>
    <row r="390" spans="1:4" s="29" customFormat="1" ht="15" x14ac:dyDescent="0.2">
      <c r="A390" s="81"/>
      <c r="B390" s="63"/>
      <c r="C390" s="63"/>
      <c r="D390" s="63"/>
    </row>
    <row r="391" spans="1:4" s="29" customFormat="1" ht="15" x14ac:dyDescent="0.2">
      <c r="A391" s="81"/>
      <c r="B391" s="63"/>
      <c r="C391" s="63"/>
      <c r="D391" s="63"/>
    </row>
    <row r="392" spans="1:4" s="29" customFormat="1" ht="15" x14ac:dyDescent="0.2">
      <c r="A392" s="82"/>
      <c r="B392" s="63"/>
      <c r="C392" s="63"/>
      <c r="D392" s="63"/>
    </row>
    <row r="393" spans="1:4" s="29" customFormat="1" ht="15" x14ac:dyDescent="0.2">
      <c r="A393" s="82"/>
      <c r="B393" s="66"/>
      <c r="C393" s="66"/>
      <c r="D393" s="63"/>
    </row>
    <row r="394" spans="1:4" s="29" customFormat="1" ht="15" x14ac:dyDescent="0.2">
      <c r="A394" s="82"/>
      <c r="B394" s="66"/>
      <c r="C394" s="66"/>
      <c r="D394" s="63"/>
    </row>
    <row r="395" spans="1:4" s="29" customFormat="1" ht="15" x14ac:dyDescent="0.2">
      <c r="A395" s="83"/>
      <c r="B395" s="66"/>
      <c r="C395" s="66"/>
      <c r="D395" s="63"/>
    </row>
    <row r="396" spans="1:4" s="29" customFormat="1" x14ac:dyDescent="0.2">
      <c r="A396" s="2"/>
      <c r="B396"/>
      <c r="C396"/>
    </row>
    <row r="397" spans="1:4" s="29" customFormat="1" x14ac:dyDescent="0.2">
      <c r="A397" s="2"/>
      <c r="B397"/>
      <c r="C397"/>
    </row>
    <row r="398" spans="1:4" s="29" customFormat="1" x14ac:dyDescent="0.2">
      <c r="A398" s="2"/>
      <c r="B398"/>
      <c r="C398"/>
    </row>
    <row r="399" spans="1:4" s="29" customFormat="1" x14ac:dyDescent="0.2">
      <c r="A399" s="2"/>
      <c r="B399"/>
      <c r="C399"/>
    </row>
    <row r="400" spans="1:4" s="29" customFormat="1" x14ac:dyDescent="0.2">
      <c r="A400" s="2"/>
      <c r="B400"/>
      <c r="C400"/>
    </row>
    <row r="401" spans="1:3" s="29" customFormat="1" x14ac:dyDescent="0.2">
      <c r="A401" s="2"/>
      <c r="B401"/>
      <c r="C401"/>
    </row>
    <row r="402" spans="1:3" s="29" customFormat="1" x14ac:dyDescent="0.2">
      <c r="A402" s="2"/>
      <c r="B402"/>
      <c r="C402"/>
    </row>
    <row r="403" spans="1:3" s="29" customFormat="1" x14ac:dyDescent="0.2">
      <c r="A403" s="2"/>
      <c r="B403"/>
      <c r="C403"/>
    </row>
    <row r="404" spans="1:3" s="29" customFormat="1" x14ac:dyDescent="0.2">
      <c r="A404" s="2"/>
      <c r="B404"/>
      <c r="C404"/>
    </row>
    <row r="405" spans="1:3" s="29" customFormat="1" x14ac:dyDescent="0.2">
      <c r="A405" s="2"/>
      <c r="B405"/>
      <c r="C405"/>
    </row>
    <row r="406" spans="1:3" s="29" customFormat="1" x14ac:dyDescent="0.2">
      <c r="A406" s="2"/>
      <c r="B406"/>
      <c r="C406"/>
    </row>
    <row r="407" spans="1:3" s="29" customFormat="1" x14ac:dyDescent="0.2">
      <c r="A407" s="2"/>
      <c r="B407"/>
      <c r="C407"/>
    </row>
    <row r="408" spans="1:3" s="29" customFormat="1" x14ac:dyDescent="0.2">
      <c r="A408" s="2"/>
      <c r="B408"/>
      <c r="C408"/>
    </row>
    <row r="409" spans="1:3" s="29" customFormat="1" x14ac:dyDescent="0.2">
      <c r="A409" s="2"/>
      <c r="B409"/>
      <c r="C409"/>
    </row>
    <row r="410" spans="1:3" s="29" customFormat="1" x14ac:dyDescent="0.2">
      <c r="A410" s="2"/>
      <c r="B410"/>
      <c r="C410"/>
    </row>
    <row r="411" spans="1:3" s="29" customFormat="1" x14ac:dyDescent="0.2">
      <c r="A411" s="2"/>
      <c r="B411"/>
      <c r="C411"/>
    </row>
    <row r="412" spans="1:3" s="29" customFormat="1" x14ac:dyDescent="0.2">
      <c r="A412" s="2"/>
      <c r="B412"/>
      <c r="C412"/>
    </row>
    <row r="413" spans="1:3" s="29" customFormat="1" x14ac:dyDescent="0.2">
      <c r="A413" s="2"/>
      <c r="B413"/>
      <c r="C413"/>
    </row>
    <row r="414" spans="1:3" s="29" customFormat="1" x14ac:dyDescent="0.2">
      <c r="A414" s="2"/>
      <c r="B414"/>
      <c r="C414"/>
    </row>
    <row r="415" spans="1:3" s="29" customFormat="1" x14ac:dyDescent="0.2">
      <c r="A415" s="2"/>
      <c r="B415"/>
      <c r="C415"/>
    </row>
    <row r="416" spans="1:3" s="29" customFormat="1" x14ac:dyDescent="0.2">
      <c r="A416" s="2"/>
      <c r="B416"/>
      <c r="C416"/>
    </row>
    <row r="417" spans="1:3" s="29" customFormat="1" x14ac:dyDescent="0.2">
      <c r="A417" s="2"/>
      <c r="B417"/>
      <c r="C417"/>
    </row>
    <row r="418" spans="1:3" s="29" customFormat="1" x14ac:dyDescent="0.2">
      <c r="A418" s="2"/>
      <c r="B418"/>
      <c r="C418"/>
    </row>
    <row r="419" spans="1:3" s="29" customFormat="1" x14ac:dyDescent="0.2">
      <c r="A419" s="2"/>
      <c r="B419"/>
      <c r="C419"/>
    </row>
    <row r="420" spans="1:3" s="29" customFormat="1" x14ac:dyDescent="0.2">
      <c r="A420" s="2"/>
      <c r="B420"/>
      <c r="C420"/>
    </row>
    <row r="421" spans="1:3" s="29" customFormat="1" x14ac:dyDescent="0.2">
      <c r="A421" s="2"/>
      <c r="B421"/>
      <c r="C421"/>
    </row>
    <row r="422" spans="1:3" s="29" customFormat="1" x14ac:dyDescent="0.2">
      <c r="A422" s="2"/>
      <c r="B422"/>
      <c r="C422"/>
    </row>
    <row r="423" spans="1:3" s="29" customFormat="1" x14ac:dyDescent="0.2">
      <c r="A423" s="2"/>
      <c r="B423"/>
      <c r="C423"/>
    </row>
    <row r="424" spans="1:3" s="29" customFormat="1" x14ac:dyDescent="0.2">
      <c r="A424" s="2"/>
      <c r="B424"/>
      <c r="C424"/>
    </row>
    <row r="425" spans="1:3" s="29" customFormat="1" x14ac:dyDescent="0.2">
      <c r="A425" s="2"/>
      <c r="B425"/>
      <c r="C425"/>
    </row>
    <row r="426" spans="1:3" s="29" customFormat="1" x14ac:dyDescent="0.2">
      <c r="A426" s="2"/>
      <c r="B426"/>
      <c r="C426"/>
    </row>
    <row r="427" spans="1:3" s="29" customFormat="1" x14ac:dyDescent="0.2">
      <c r="A427" s="2"/>
      <c r="B427"/>
      <c r="C427"/>
    </row>
    <row r="428" spans="1:3" s="29" customFormat="1" x14ac:dyDescent="0.2">
      <c r="A428" s="2"/>
      <c r="B428"/>
      <c r="C428"/>
    </row>
    <row r="429" spans="1:3" s="29" customFormat="1" x14ac:dyDescent="0.2">
      <c r="A429" s="2"/>
      <c r="B429"/>
      <c r="C429"/>
    </row>
    <row r="430" spans="1:3" s="29" customFormat="1" x14ac:dyDescent="0.2">
      <c r="A430" s="2"/>
      <c r="B430"/>
      <c r="C430"/>
    </row>
    <row r="431" spans="1:3" s="29" customFormat="1" x14ac:dyDescent="0.2">
      <c r="A431" s="2"/>
      <c r="B431"/>
      <c r="C431"/>
    </row>
    <row r="432" spans="1:3" s="29" customFormat="1" x14ac:dyDescent="0.2">
      <c r="A432" s="2"/>
      <c r="B432"/>
      <c r="C432"/>
    </row>
    <row r="433" spans="1:3" s="29" customFormat="1" x14ac:dyDescent="0.2">
      <c r="A433" s="2"/>
      <c r="B433"/>
      <c r="C433"/>
    </row>
    <row r="434" spans="1:3" s="29" customFormat="1" x14ac:dyDescent="0.2">
      <c r="A434" s="2"/>
      <c r="B434"/>
      <c r="C434"/>
    </row>
    <row r="435" spans="1:3" s="29" customFormat="1" x14ac:dyDescent="0.2">
      <c r="A435" s="2"/>
      <c r="B435"/>
      <c r="C435"/>
    </row>
    <row r="436" spans="1:3" s="29" customFormat="1" x14ac:dyDescent="0.2">
      <c r="A436" s="2"/>
      <c r="B436"/>
      <c r="C436"/>
    </row>
    <row r="437" spans="1:3" s="29" customFormat="1" x14ac:dyDescent="0.2">
      <c r="A437" s="2"/>
      <c r="B437"/>
      <c r="C437"/>
    </row>
    <row r="438" spans="1:3" s="29" customFormat="1" x14ac:dyDescent="0.2">
      <c r="A438" s="2"/>
      <c r="B438"/>
      <c r="C438"/>
    </row>
    <row r="439" spans="1:3" s="29" customFormat="1" x14ac:dyDescent="0.2">
      <c r="A439" s="2"/>
      <c r="B439"/>
      <c r="C439"/>
    </row>
    <row r="440" spans="1:3" s="29" customFormat="1" x14ac:dyDescent="0.2">
      <c r="A440" s="2"/>
      <c r="B440"/>
      <c r="C440"/>
    </row>
    <row r="441" spans="1:3" s="29" customFormat="1" x14ac:dyDescent="0.2">
      <c r="A441" s="2"/>
      <c r="B441"/>
      <c r="C441"/>
    </row>
    <row r="442" spans="1:3" s="29" customFormat="1" x14ac:dyDescent="0.2">
      <c r="A442" s="2"/>
      <c r="B442"/>
      <c r="C442"/>
    </row>
    <row r="443" spans="1:3" s="29" customFormat="1" x14ac:dyDescent="0.2">
      <c r="A443" s="2"/>
      <c r="B443"/>
      <c r="C443"/>
    </row>
    <row r="444" spans="1:3" s="29" customFormat="1" x14ac:dyDescent="0.2">
      <c r="A444" s="2"/>
      <c r="B444"/>
      <c r="C444"/>
    </row>
    <row r="445" spans="1:3" s="29" customFormat="1" x14ac:dyDescent="0.2">
      <c r="A445" s="2"/>
      <c r="B445"/>
      <c r="C445"/>
    </row>
    <row r="446" spans="1:3" s="29" customFormat="1" x14ac:dyDescent="0.2">
      <c r="A446" s="2"/>
      <c r="B446"/>
      <c r="C446"/>
    </row>
    <row r="447" spans="1:3" s="29" customFormat="1" x14ac:dyDescent="0.2">
      <c r="A447" s="2"/>
      <c r="B447"/>
      <c r="C447"/>
    </row>
    <row r="448" spans="1:3" s="29" customFormat="1" x14ac:dyDescent="0.2">
      <c r="A448" s="2"/>
      <c r="B448"/>
      <c r="C448"/>
    </row>
    <row r="449" spans="1:3" s="29" customFormat="1" x14ac:dyDescent="0.2">
      <c r="A449" s="2"/>
      <c r="B449"/>
      <c r="C449"/>
    </row>
    <row r="450" spans="1:3" s="29" customFormat="1" x14ac:dyDescent="0.2">
      <c r="A450" s="2"/>
      <c r="B450"/>
      <c r="C450"/>
    </row>
    <row r="451" spans="1:3" s="29" customFormat="1" x14ac:dyDescent="0.2">
      <c r="A451" s="2"/>
      <c r="B451"/>
      <c r="C451"/>
    </row>
    <row r="452" spans="1:3" s="29" customFormat="1" x14ac:dyDescent="0.2">
      <c r="A452" s="2"/>
      <c r="B452"/>
      <c r="C452"/>
    </row>
    <row r="453" spans="1:3" s="29" customFormat="1" x14ac:dyDescent="0.2">
      <c r="A453" s="2"/>
      <c r="B453"/>
      <c r="C453"/>
    </row>
    <row r="454" spans="1:3" s="29" customFormat="1" x14ac:dyDescent="0.2">
      <c r="A454" s="2"/>
      <c r="B454"/>
      <c r="C454"/>
    </row>
    <row r="455" spans="1:3" s="29" customFormat="1" x14ac:dyDescent="0.2">
      <c r="A455" s="2"/>
      <c r="B455"/>
      <c r="C455"/>
    </row>
    <row r="456" spans="1:3" s="29" customFormat="1" x14ac:dyDescent="0.2">
      <c r="A456" s="2"/>
      <c r="B456"/>
      <c r="C456"/>
    </row>
    <row r="457" spans="1:3" s="29" customFormat="1" x14ac:dyDescent="0.2">
      <c r="A457" s="2"/>
      <c r="B457"/>
      <c r="C457"/>
    </row>
    <row r="458" spans="1:3" s="29" customFormat="1" x14ac:dyDescent="0.2">
      <c r="A458" s="2"/>
      <c r="B458"/>
      <c r="C458"/>
    </row>
    <row r="459" spans="1:3" s="29" customFormat="1" x14ac:dyDescent="0.2">
      <c r="A459" s="2"/>
      <c r="B459"/>
      <c r="C459"/>
    </row>
    <row r="460" spans="1:3" s="29" customFormat="1" x14ac:dyDescent="0.2">
      <c r="A460" s="2"/>
      <c r="B460"/>
      <c r="C460"/>
    </row>
    <row r="461" spans="1:3" s="29" customFormat="1" x14ac:dyDescent="0.2">
      <c r="A461" s="2"/>
      <c r="B461"/>
      <c r="C461"/>
    </row>
    <row r="462" spans="1:3" s="29" customFormat="1" x14ac:dyDescent="0.2">
      <c r="A462" s="2"/>
      <c r="B462"/>
      <c r="C462"/>
    </row>
    <row r="463" spans="1:3" s="29" customFormat="1" x14ac:dyDescent="0.2">
      <c r="A463" s="2"/>
      <c r="B463"/>
      <c r="C463"/>
    </row>
    <row r="464" spans="1:3" s="29" customFormat="1" x14ac:dyDescent="0.2">
      <c r="A464" s="2"/>
      <c r="B464"/>
      <c r="C464"/>
    </row>
    <row r="465" spans="1:3" s="29" customFormat="1" x14ac:dyDescent="0.2">
      <c r="A465" s="2"/>
      <c r="B465"/>
      <c r="C465"/>
    </row>
    <row r="466" spans="1:3" s="29" customFormat="1" x14ac:dyDescent="0.2">
      <c r="A466" s="2"/>
      <c r="B466"/>
      <c r="C466"/>
    </row>
    <row r="467" spans="1:3" s="29" customFormat="1" x14ac:dyDescent="0.2">
      <c r="A467" s="2"/>
      <c r="B467"/>
      <c r="C467"/>
    </row>
    <row r="468" spans="1:3" s="29" customFormat="1" x14ac:dyDescent="0.2">
      <c r="A468" s="2"/>
      <c r="B468"/>
      <c r="C468"/>
    </row>
    <row r="469" spans="1:3" s="29" customFormat="1" x14ac:dyDescent="0.2">
      <c r="A469" s="2"/>
      <c r="B469"/>
      <c r="C469"/>
    </row>
    <row r="470" spans="1:3" s="29" customFormat="1" x14ac:dyDescent="0.2">
      <c r="A470" s="2"/>
      <c r="B470"/>
      <c r="C470"/>
    </row>
    <row r="471" spans="1:3" s="29" customFormat="1" x14ac:dyDescent="0.2">
      <c r="A471" s="2"/>
      <c r="B471"/>
      <c r="C471"/>
    </row>
    <row r="472" spans="1:3" s="29" customFormat="1" x14ac:dyDescent="0.2">
      <c r="A472" s="2"/>
      <c r="B472"/>
      <c r="C472"/>
    </row>
    <row r="473" spans="1:3" s="29" customFormat="1" x14ac:dyDescent="0.2">
      <c r="A473" s="2"/>
      <c r="B473"/>
      <c r="C473"/>
    </row>
    <row r="474" spans="1:3" s="29" customFormat="1" x14ac:dyDescent="0.2">
      <c r="A474" s="2"/>
      <c r="B474"/>
      <c r="C474"/>
    </row>
    <row r="475" spans="1:3" s="29" customFormat="1" x14ac:dyDescent="0.2">
      <c r="A475" s="2"/>
      <c r="B475"/>
      <c r="C475"/>
    </row>
    <row r="476" spans="1:3" s="29" customFormat="1" x14ac:dyDescent="0.2">
      <c r="A476" s="2"/>
      <c r="B476"/>
      <c r="C476"/>
    </row>
    <row r="477" spans="1:3" s="29" customFormat="1" x14ac:dyDescent="0.2">
      <c r="A477" s="2"/>
      <c r="B477"/>
      <c r="C477"/>
    </row>
    <row r="478" spans="1:3" s="29" customFormat="1" x14ac:dyDescent="0.2">
      <c r="A478" s="2"/>
      <c r="B478"/>
      <c r="C478"/>
    </row>
    <row r="479" spans="1:3" s="29" customFormat="1" x14ac:dyDescent="0.2">
      <c r="A479" s="2"/>
      <c r="B479"/>
      <c r="C479"/>
    </row>
    <row r="480" spans="1:3" s="29" customFormat="1" x14ac:dyDescent="0.2">
      <c r="A480" s="2"/>
      <c r="B480"/>
      <c r="C480"/>
    </row>
    <row r="481" spans="1:3" s="29" customFormat="1" x14ac:dyDescent="0.2">
      <c r="A481" s="2"/>
      <c r="B481"/>
      <c r="C481"/>
    </row>
    <row r="482" spans="1:3" s="29" customFormat="1" x14ac:dyDescent="0.2">
      <c r="A482" s="2"/>
      <c r="B482"/>
      <c r="C482"/>
    </row>
    <row r="483" spans="1:3" s="29" customFormat="1" x14ac:dyDescent="0.2">
      <c r="A483" s="2"/>
      <c r="B483"/>
      <c r="C483"/>
    </row>
    <row r="484" spans="1:3" s="29" customFormat="1" x14ac:dyDescent="0.2">
      <c r="A484" s="2"/>
      <c r="B484"/>
      <c r="C484"/>
    </row>
    <row r="485" spans="1:3" s="29" customFormat="1" x14ac:dyDescent="0.2">
      <c r="A485" s="2"/>
      <c r="B485"/>
      <c r="C485"/>
    </row>
    <row r="486" spans="1:3" s="29" customFormat="1" x14ac:dyDescent="0.2">
      <c r="A486" s="2"/>
      <c r="B486"/>
      <c r="C486"/>
    </row>
    <row r="487" spans="1:3" s="29" customFormat="1" x14ac:dyDescent="0.2">
      <c r="A487" s="2"/>
      <c r="B487"/>
      <c r="C487"/>
    </row>
    <row r="488" spans="1:3" s="29" customFormat="1" x14ac:dyDescent="0.2">
      <c r="A488" s="2"/>
      <c r="B488"/>
      <c r="C488"/>
    </row>
    <row r="489" spans="1:3" s="29" customFormat="1" x14ac:dyDescent="0.2">
      <c r="A489" s="2"/>
      <c r="B489"/>
      <c r="C489"/>
    </row>
    <row r="490" spans="1:3" s="29" customFormat="1" x14ac:dyDescent="0.2">
      <c r="A490" s="2"/>
      <c r="B490"/>
      <c r="C490"/>
    </row>
    <row r="491" spans="1:3" s="29" customFormat="1" x14ac:dyDescent="0.2">
      <c r="A491" s="2"/>
      <c r="B491"/>
      <c r="C491"/>
    </row>
    <row r="492" spans="1:3" s="29" customFormat="1" x14ac:dyDescent="0.2">
      <c r="A492" s="2"/>
      <c r="B492"/>
      <c r="C492"/>
    </row>
    <row r="493" spans="1:3" s="29" customFormat="1" x14ac:dyDescent="0.2">
      <c r="A493" s="2"/>
      <c r="B493"/>
      <c r="C493"/>
    </row>
    <row r="494" spans="1:3" s="29" customFormat="1" x14ac:dyDescent="0.2">
      <c r="A494" s="2"/>
      <c r="B494"/>
      <c r="C494"/>
    </row>
    <row r="495" spans="1:3" s="29" customFormat="1" x14ac:dyDescent="0.2">
      <c r="A495" s="2"/>
      <c r="B495"/>
      <c r="C495"/>
    </row>
    <row r="496" spans="1:3" s="29" customFormat="1" x14ac:dyDescent="0.2">
      <c r="A496" s="2"/>
      <c r="B496"/>
      <c r="C496"/>
    </row>
    <row r="497" spans="1:3" s="29" customFormat="1" x14ac:dyDescent="0.2">
      <c r="A497" s="2"/>
      <c r="B497"/>
      <c r="C497"/>
    </row>
    <row r="498" spans="1:3" s="29" customFormat="1" x14ac:dyDescent="0.2">
      <c r="A498" s="2"/>
      <c r="B498"/>
      <c r="C498"/>
    </row>
    <row r="499" spans="1:3" s="29" customFormat="1" x14ac:dyDescent="0.2">
      <c r="A499" s="2"/>
      <c r="B499"/>
      <c r="C499"/>
    </row>
    <row r="500" spans="1:3" s="29" customFormat="1" x14ac:dyDescent="0.2">
      <c r="A500" s="2"/>
      <c r="B500"/>
      <c r="C500"/>
    </row>
    <row r="501" spans="1:3" s="29" customFormat="1" x14ac:dyDescent="0.2">
      <c r="A501" s="2"/>
      <c r="B501"/>
      <c r="C501"/>
    </row>
    <row r="502" spans="1:3" s="29" customFormat="1" x14ac:dyDescent="0.2">
      <c r="A502" s="2"/>
      <c r="B502"/>
      <c r="C502"/>
    </row>
    <row r="503" spans="1:3" s="29" customFormat="1" x14ac:dyDescent="0.2">
      <c r="A503" s="2"/>
      <c r="B503"/>
      <c r="C503"/>
    </row>
    <row r="504" spans="1:3" s="29" customFormat="1" x14ac:dyDescent="0.2">
      <c r="A504" s="2"/>
      <c r="B504"/>
      <c r="C504"/>
    </row>
    <row r="505" spans="1:3" s="29" customFormat="1" x14ac:dyDescent="0.2">
      <c r="A505" s="2"/>
      <c r="B505"/>
      <c r="C505"/>
    </row>
    <row r="506" spans="1:3" s="29" customFormat="1" x14ac:dyDescent="0.2">
      <c r="A506" s="2"/>
      <c r="B506"/>
      <c r="C506"/>
    </row>
    <row r="507" spans="1:3" s="29" customFormat="1" x14ac:dyDescent="0.2">
      <c r="A507" s="2"/>
      <c r="B507"/>
      <c r="C507"/>
    </row>
    <row r="508" spans="1:3" s="29" customFormat="1" x14ac:dyDescent="0.2">
      <c r="A508" s="2"/>
      <c r="B508"/>
      <c r="C508"/>
    </row>
    <row r="509" spans="1:3" s="29" customFormat="1" x14ac:dyDescent="0.2">
      <c r="A509" s="2"/>
      <c r="B509"/>
      <c r="C509"/>
    </row>
    <row r="510" spans="1:3" s="29" customFormat="1" x14ac:dyDescent="0.2">
      <c r="A510" s="2"/>
      <c r="B510"/>
      <c r="C510"/>
    </row>
    <row r="511" spans="1:3" s="29" customFormat="1" x14ac:dyDescent="0.2">
      <c r="A511" s="2"/>
      <c r="B511"/>
      <c r="C511"/>
    </row>
    <row r="512" spans="1:3" s="29" customFormat="1" x14ac:dyDescent="0.2">
      <c r="A512" s="2"/>
      <c r="B512"/>
      <c r="C512"/>
    </row>
    <row r="513" spans="1:3" s="29" customFormat="1" x14ac:dyDescent="0.2">
      <c r="A513" s="2"/>
      <c r="B513"/>
      <c r="C513"/>
    </row>
    <row r="514" spans="1:3" s="29" customFormat="1" x14ac:dyDescent="0.2">
      <c r="A514" s="2"/>
      <c r="B514"/>
      <c r="C514"/>
    </row>
    <row r="515" spans="1:3" s="29" customFormat="1" x14ac:dyDescent="0.2">
      <c r="A515" s="2"/>
      <c r="B515"/>
      <c r="C515"/>
    </row>
    <row r="516" spans="1:3" s="29" customFormat="1" x14ac:dyDescent="0.2">
      <c r="A516" s="2"/>
      <c r="B516"/>
      <c r="C516"/>
    </row>
    <row r="517" spans="1:3" s="29" customFormat="1" x14ac:dyDescent="0.2">
      <c r="A517" s="2"/>
      <c r="B517"/>
      <c r="C517"/>
    </row>
    <row r="518" spans="1:3" s="29" customFormat="1" x14ac:dyDescent="0.2">
      <c r="A518" s="2"/>
      <c r="B518"/>
      <c r="C518"/>
    </row>
    <row r="519" spans="1:3" s="29" customFormat="1" x14ac:dyDescent="0.2">
      <c r="A519" s="2"/>
      <c r="B519"/>
      <c r="C519"/>
    </row>
    <row r="520" spans="1:3" s="29" customFormat="1" x14ac:dyDescent="0.2">
      <c r="A520" s="2"/>
      <c r="B520"/>
      <c r="C520"/>
    </row>
    <row r="521" spans="1:3" s="29" customFormat="1" x14ac:dyDescent="0.2">
      <c r="A521" s="2"/>
      <c r="B521"/>
      <c r="C521"/>
    </row>
    <row r="522" spans="1:3" s="29" customFormat="1" x14ac:dyDescent="0.2">
      <c r="A522" s="2"/>
      <c r="B522"/>
      <c r="C522"/>
    </row>
    <row r="523" spans="1:3" s="29" customFormat="1" x14ac:dyDescent="0.2">
      <c r="A523" s="2"/>
      <c r="B523"/>
      <c r="C523"/>
    </row>
    <row r="524" spans="1:3" s="29" customFormat="1" x14ac:dyDescent="0.2">
      <c r="A524" s="2"/>
      <c r="B524"/>
      <c r="C524"/>
    </row>
    <row r="525" spans="1:3" s="29" customFormat="1" x14ac:dyDescent="0.2">
      <c r="A525" s="2"/>
      <c r="B525"/>
      <c r="C525"/>
    </row>
    <row r="526" spans="1:3" s="29" customFormat="1" x14ac:dyDescent="0.2">
      <c r="A526" s="2"/>
      <c r="B526"/>
      <c r="C526"/>
    </row>
    <row r="527" spans="1:3" s="29" customFormat="1" x14ac:dyDescent="0.2">
      <c r="A527" s="2"/>
      <c r="B527"/>
      <c r="C527"/>
    </row>
    <row r="528" spans="1:3" s="29" customFormat="1" x14ac:dyDescent="0.2">
      <c r="A528" s="2"/>
      <c r="B528"/>
      <c r="C528"/>
    </row>
    <row r="529" spans="1:3" s="29" customFormat="1" x14ac:dyDescent="0.2">
      <c r="A529" s="2"/>
      <c r="B529"/>
      <c r="C529"/>
    </row>
    <row r="530" spans="1:3" s="29" customFormat="1" x14ac:dyDescent="0.2">
      <c r="A530" s="2"/>
      <c r="B530"/>
      <c r="C530"/>
    </row>
    <row r="531" spans="1:3" s="29" customFormat="1" x14ac:dyDescent="0.2">
      <c r="A531" s="2"/>
      <c r="B531"/>
      <c r="C531"/>
    </row>
    <row r="532" spans="1:3" s="29" customFormat="1" x14ac:dyDescent="0.2">
      <c r="A532" s="2"/>
      <c r="B532"/>
      <c r="C532"/>
    </row>
    <row r="533" spans="1:3" s="29" customFormat="1" x14ac:dyDescent="0.2">
      <c r="A533" s="2"/>
      <c r="B533"/>
      <c r="C533"/>
    </row>
    <row r="534" spans="1:3" s="29" customFormat="1" x14ac:dyDescent="0.2">
      <c r="A534" s="2"/>
      <c r="B534"/>
      <c r="C534"/>
    </row>
    <row r="535" spans="1:3" s="29" customFormat="1" x14ac:dyDescent="0.2">
      <c r="A535" s="2"/>
      <c r="B535"/>
      <c r="C535"/>
    </row>
    <row r="536" spans="1:3" s="29" customFormat="1" x14ac:dyDescent="0.2">
      <c r="A536" s="2"/>
      <c r="B536"/>
      <c r="C536"/>
    </row>
    <row r="537" spans="1:3" s="29" customFormat="1" x14ac:dyDescent="0.2">
      <c r="A537" s="2"/>
      <c r="B537"/>
      <c r="C537"/>
    </row>
    <row r="538" spans="1:3" s="29" customFormat="1" x14ac:dyDescent="0.2">
      <c r="A538" s="2"/>
      <c r="B538"/>
      <c r="C538"/>
    </row>
    <row r="539" spans="1:3" s="29" customFormat="1" x14ac:dyDescent="0.2">
      <c r="A539" s="2"/>
      <c r="B539"/>
      <c r="C539"/>
    </row>
    <row r="540" spans="1:3" s="29" customFormat="1" x14ac:dyDescent="0.2">
      <c r="A540" s="2"/>
      <c r="B540"/>
      <c r="C540"/>
    </row>
    <row r="541" spans="1:3" s="29" customFormat="1" x14ac:dyDescent="0.2">
      <c r="A541" s="2"/>
      <c r="B541"/>
      <c r="C541"/>
    </row>
    <row r="542" spans="1:3" s="29" customFormat="1" x14ac:dyDescent="0.2">
      <c r="A542" s="2"/>
      <c r="B542"/>
      <c r="C542"/>
    </row>
    <row r="543" spans="1:3" s="29" customFormat="1" x14ac:dyDescent="0.2">
      <c r="A543" s="2"/>
      <c r="B543"/>
      <c r="C543"/>
    </row>
    <row r="544" spans="1:3" s="29" customFormat="1" x14ac:dyDescent="0.2">
      <c r="A544" s="2"/>
      <c r="B544"/>
      <c r="C544"/>
    </row>
    <row r="545" spans="1:3" s="29" customFormat="1" x14ac:dyDescent="0.2">
      <c r="A545" s="2"/>
      <c r="B545"/>
      <c r="C545"/>
    </row>
  </sheetData>
  <sheetProtection algorithmName="SHA-512" hashValue="r2NUUuPdsHZTwWYEQXLOwC31pj2xQrg0kfCr3087qlHk4BdyOw8DuPhslHgs1Z9ln812yvFVmMu26dwD6Z9dVw==" saltValue="FdUB8HbSPz17DqgmlB5xHg==" spinCount="100000" sheet="1" insertRows="0" deleteRows="0" selectLockedCells="1"/>
  <mergeCells count="5">
    <mergeCell ref="A3:B3"/>
    <mergeCell ref="A93:E93"/>
    <mergeCell ref="D4:E4"/>
    <mergeCell ref="D3:E3"/>
    <mergeCell ref="C128:D128"/>
  </mergeCells>
  <phoneticPr fontId="0" type="noConversion"/>
  <conditionalFormatting sqref="C7 C14 C21 C28 C35 C42 C49 C56 C63">
    <cfRule type="expression" dxfId="49" priority="1" stopIfTrue="1">
      <formula>IF(B7="home",TRUE,FALSE)</formula>
    </cfRule>
    <cfRule type="expression" dxfId="48" priority="2" stopIfTrue="1">
      <formula>IF(B7="away",TRUE,FALSE)</formula>
    </cfRule>
  </conditionalFormatting>
  <conditionalFormatting sqref="D7 D14 D21 D28 D35 D42 D49 D56 D63">
    <cfRule type="expression" dxfId="47" priority="3" stopIfTrue="1">
      <formula>IF(B7="home",TRUE,FALSE)</formula>
    </cfRule>
    <cfRule type="expression" dxfId="46" priority="4" stopIfTrue="1">
      <formula>IF(B7="away",TRUE,FALSE)</formula>
    </cfRule>
  </conditionalFormatting>
  <conditionalFormatting sqref="B71:E71 B75:E75 B77:E77 B79:E79 B81:E81 B83:E83 B85:E85 B87:E87 B64:E64 B66:E66 B57:E57 B59:E59 B50:E50 B52:E52 B43:E43 B45:E45 B36:E36 B38:E38 B29:E29 B31:E31 B24:E24 B17:E17 B8:E8 B10:E10 B15:E15 B22:E22 B73:E73">
    <cfRule type="expression" dxfId="45" priority="5" stopIfTrue="1">
      <formula>AND(COUNTIF($B$8:$E$89,B8)=2,NOT(ISBLANK(B8)))</formula>
    </cfRule>
  </conditionalFormatting>
  <conditionalFormatting sqref="B72:E72 B74:E74 B78:E78 B80:E80 B82:E82 B84:E84 B86:E86 B88:E88 B65:E65 B67:E67 B58:E58 B60:E60 B51:E51 B53:E53 B44:E44 B46:E46 B37:E37 B39:E39 B30:E30 B25:E25 B16:E16 B18:E18 B9:E9 B11:E11 B32:E32 B23:E23 B76:E76">
    <cfRule type="expression" dxfId="44" priority="6" stopIfTrue="1">
      <formula>AND(COUNTIF($B$9:$E$89,B9)=2,NOT(ISBLANK(B9)))</formula>
    </cfRule>
  </conditionalFormatting>
  <conditionalFormatting sqref="B56 B49 B7 B63 B14 B21 B28 B35 B42">
    <cfRule type="cellIs" dxfId="43" priority="7" stopIfTrue="1" operator="equal">
      <formula>"HOME"</formula>
    </cfRule>
    <cfRule type="cellIs" dxfId="42" priority="8" stopIfTrue="1" operator="equal">
      <formula>"AWAY"</formula>
    </cfRule>
  </conditionalFormatting>
  <dataValidations count="2">
    <dataValidation type="list" allowBlank="1" showDropDown="1" showInputMessage="1" showErrorMessage="1" sqref="A73:E73 A66 A52 A75:E75 A77:E77 A79:E79 A81:E81 A83:E83 A85:E85 A87:E87 A59 A71:E71" xr:uid="{00000000-0002-0000-0000-000000000000}">
      <formula1>$A$129:$A$460</formula1>
    </dataValidation>
    <dataValidation type="list" allowBlank="1" showDropDown="1" showInputMessage="1" showErrorMessage="1" sqref="B8:E8 B66:E66 B64:E64 B59:E59 B57:E57 B52:E52 B50:E50 B45:E45 B43:E43 B38:E38 B36:E36 B31:E31 B29:E29 B24:E24 B22:E22 B17:E17 B15:E15 B10:E10" xr:uid="{00000000-0002-0000-0000-000001000000}">
      <formula1>$A$129:$A$429</formula1>
    </dataValidation>
  </dataValidations>
  <printOptions horizontalCentered="1"/>
  <pageMargins left="0.3" right="0.36811023599999998" top="0.26" bottom="0" header="0.511811023622047" footer="0.49"/>
  <pageSetup paperSize="9" scale="64" orientation="portrait" horizontalDpi="4294967293" verticalDpi="4294967293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83" r:id="rId4" name="BOWLERS">
          <controlPr autoLine="0" autoPict="0" r:id="rId5">
            <anchor moveWithCells="1">
              <from>
                <xdr:col>0</xdr:col>
                <xdr:colOff>123825</xdr:colOff>
                <xdr:row>0</xdr:row>
                <xdr:rowOff>123825</xdr:rowOff>
              </from>
              <to>
                <xdr:col>0</xdr:col>
                <xdr:colOff>123825</xdr:colOff>
                <xdr:row>2</xdr:row>
                <xdr:rowOff>161925</xdr:rowOff>
              </to>
            </anchor>
          </controlPr>
        </control>
      </mc:Choice>
      <mc:Fallback>
        <control shapeId="2083" r:id="rId4" name="BOWLERS"/>
      </mc:Fallback>
    </mc:AlternateContent>
  </controls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X270"/>
  <sheetViews>
    <sheetView view="pageBreakPreview" zoomScaleNormal="115" workbookViewId="0">
      <selection activeCell="X276" sqref="X276"/>
    </sheetView>
  </sheetViews>
  <sheetFormatPr defaultColWidth="2.85546875" defaultRowHeight="12.75" x14ac:dyDescent="0.2"/>
  <cols>
    <col min="1" max="24" width="1.7109375" customWidth="1"/>
    <col min="25" max="25" width="2.7109375" customWidth="1"/>
  </cols>
  <sheetData>
    <row r="1" spans="1:24" ht="16.899999999999999" customHeight="1" x14ac:dyDescent="0.25">
      <c r="A1" s="255" t="s">
        <v>295</v>
      </c>
      <c r="B1" s="255"/>
      <c r="C1" s="255"/>
      <c r="D1" s="255"/>
      <c r="E1" s="256" t="str">
        <f>'PENNANT TEAMS'!$B$4</f>
        <v>3rd March</v>
      </c>
      <c r="F1" s="256"/>
      <c r="G1" s="256"/>
      <c r="H1" s="256"/>
      <c r="I1" s="256">
        <v>39917</v>
      </c>
      <c r="J1" s="256"/>
      <c r="K1" s="256"/>
      <c r="L1" s="256"/>
      <c r="M1" s="256">
        <v>39917</v>
      </c>
      <c r="N1" s="256"/>
      <c r="O1" s="256"/>
      <c r="P1" s="256"/>
      <c r="Q1" s="256">
        <v>39917</v>
      </c>
      <c r="R1" s="256"/>
      <c r="S1" s="256"/>
      <c r="T1" s="256"/>
      <c r="U1" s="256">
        <v>39917</v>
      </c>
      <c r="V1" s="256"/>
      <c r="W1" s="256"/>
      <c r="X1" s="256"/>
    </row>
    <row r="2" spans="1:24" ht="3.6" customHeight="1" x14ac:dyDescent="0.2"/>
    <row r="3" spans="1:24" ht="25.9" customHeight="1" x14ac:dyDescent="0.2">
      <c r="A3" s="257" t="str">
        <f>'PENNANT TEAMS'!$C$3</f>
        <v>Your club name here</v>
      </c>
      <c r="B3" s="257"/>
      <c r="C3" s="257"/>
      <c r="D3" s="257"/>
      <c r="E3" s="257"/>
      <c r="F3" s="257"/>
      <c r="G3" s="257"/>
      <c r="H3" s="257"/>
      <c r="I3" s="257"/>
      <c r="J3" s="257"/>
      <c r="K3" s="258" t="s">
        <v>296</v>
      </c>
      <c r="L3" s="258"/>
      <c r="M3" s="258"/>
      <c r="N3" s="258"/>
      <c r="O3" s="257" t="str">
        <f>'PENNANT TEAMS'!$D$7</f>
        <v>Avoca</v>
      </c>
      <c r="P3" s="257"/>
      <c r="Q3" s="257"/>
      <c r="R3" s="257"/>
      <c r="S3" s="257"/>
      <c r="T3" s="257"/>
      <c r="U3" s="257"/>
      <c r="V3" s="257"/>
      <c r="W3" s="257"/>
      <c r="X3" s="257"/>
    </row>
    <row r="4" spans="1:24" ht="18.600000000000001" customHeight="1" x14ac:dyDescent="0.2">
      <c r="A4" s="251" t="s">
        <v>297</v>
      </c>
      <c r="B4" s="252"/>
      <c r="C4" s="252"/>
      <c r="D4" s="252"/>
      <c r="E4" s="252"/>
      <c r="F4" s="253" t="str">
        <f>'PENNANT TEAMS'!$A$3</f>
        <v>Pennants 2020</v>
      </c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4"/>
    </row>
    <row r="5" spans="1:24" ht="15" customHeight="1" x14ac:dyDescent="0.2">
      <c r="A5" s="264" t="s">
        <v>298</v>
      </c>
      <c r="B5" s="265"/>
      <c r="C5" s="265"/>
      <c r="D5" s="266"/>
      <c r="E5" s="264" t="s">
        <v>299</v>
      </c>
      <c r="F5" s="265"/>
      <c r="G5" s="266"/>
      <c r="H5" s="264" t="s">
        <v>4</v>
      </c>
      <c r="I5" s="265"/>
      <c r="J5" s="265"/>
      <c r="K5" s="265"/>
      <c r="L5" s="266"/>
      <c r="M5" s="264" t="s">
        <v>310</v>
      </c>
      <c r="N5" s="265"/>
      <c r="O5" s="266"/>
      <c r="P5" s="264" t="s">
        <v>311</v>
      </c>
      <c r="Q5" s="265"/>
      <c r="R5" s="265"/>
      <c r="S5" s="266"/>
      <c r="T5" s="264" t="s">
        <v>300</v>
      </c>
      <c r="U5" s="265"/>
      <c r="V5" s="265"/>
      <c r="W5" s="265"/>
      <c r="X5" s="266"/>
    </row>
    <row r="6" spans="1:24" ht="16.899999999999999" customHeight="1" x14ac:dyDescent="0.2">
      <c r="A6" s="267"/>
      <c r="B6" s="268"/>
      <c r="C6" s="268"/>
      <c r="D6" s="269"/>
      <c r="E6" s="267"/>
      <c r="F6" s="268"/>
      <c r="G6" s="269"/>
      <c r="H6" s="270">
        <f>'PENNANT TEAMS'!$A$8</f>
        <v>1</v>
      </c>
      <c r="I6" s="271"/>
      <c r="J6" s="271"/>
      <c r="K6" s="271"/>
      <c r="L6" s="272"/>
      <c r="M6" s="270">
        <f>'PENNANT TEAMS'!$C$12</f>
        <v>1</v>
      </c>
      <c r="N6" s="271"/>
      <c r="O6" s="271"/>
      <c r="P6" s="270" t="str">
        <f>'PENNANT TEAMS'!$E$12</f>
        <v>red</v>
      </c>
      <c r="Q6" s="271"/>
      <c r="R6" s="271"/>
      <c r="S6" s="272"/>
      <c r="T6" s="270">
        <f>'PENNANT TEAMS'!$B$5</f>
        <v>2</v>
      </c>
      <c r="U6" s="271"/>
      <c r="V6" s="271"/>
      <c r="W6" s="271"/>
      <c r="X6" s="272"/>
    </row>
    <row r="7" spans="1:24" ht="13.9" customHeight="1" x14ac:dyDescent="0.2">
      <c r="K7" s="265" t="s">
        <v>301</v>
      </c>
      <c r="L7" s="265"/>
      <c r="M7" s="265"/>
      <c r="N7" s="265"/>
    </row>
    <row r="8" spans="1:24" ht="28.9" customHeight="1" x14ac:dyDescent="0.2">
      <c r="A8" s="259">
        <f>'PENNANT TEAMS'!$B$8</f>
        <v>0</v>
      </c>
      <c r="B8" s="259"/>
      <c r="C8" s="259"/>
      <c r="D8" s="259"/>
      <c r="E8" s="259"/>
      <c r="F8" s="259"/>
      <c r="G8" s="259"/>
      <c r="H8" s="259"/>
      <c r="I8" s="259"/>
      <c r="J8" s="259"/>
      <c r="K8" s="260"/>
      <c r="L8" s="261" t="s">
        <v>302</v>
      </c>
      <c r="M8" s="261"/>
      <c r="N8" s="262"/>
      <c r="O8" s="263"/>
      <c r="P8" s="263"/>
      <c r="Q8" s="263"/>
      <c r="R8" s="263"/>
      <c r="S8" s="263"/>
      <c r="T8" s="263"/>
      <c r="U8" s="263"/>
      <c r="V8" s="263"/>
      <c r="W8" s="263"/>
      <c r="X8" s="263"/>
    </row>
    <row r="9" spans="1:24" ht="28.9" customHeight="1" x14ac:dyDescent="0.2">
      <c r="A9" s="259">
        <f>'PENNANT TEAMS'!$C$8</f>
        <v>0</v>
      </c>
      <c r="B9" s="259"/>
      <c r="C9" s="259"/>
      <c r="D9" s="259"/>
      <c r="E9" s="259"/>
      <c r="F9" s="259"/>
      <c r="G9" s="259"/>
      <c r="H9" s="259"/>
      <c r="I9" s="259"/>
      <c r="J9" s="259"/>
      <c r="K9" s="260"/>
      <c r="L9" s="261" t="s">
        <v>303</v>
      </c>
      <c r="M9" s="261"/>
      <c r="N9" s="262"/>
      <c r="O9" s="263"/>
      <c r="P9" s="263"/>
      <c r="Q9" s="263"/>
      <c r="R9" s="263"/>
      <c r="S9" s="263"/>
      <c r="T9" s="263"/>
      <c r="U9" s="263"/>
      <c r="V9" s="263"/>
      <c r="W9" s="263"/>
      <c r="X9" s="263"/>
    </row>
    <row r="10" spans="1:24" ht="28.9" customHeight="1" x14ac:dyDescent="0.2">
      <c r="A10" s="259">
        <f>'PENNANT TEAMS'!$D$8</f>
        <v>0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60"/>
      <c r="L10" s="261" t="s">
        <v>304</v>
      </c>
      <c r="M10" s="261"/>
      <c r="N10" s="262"/>
      <c r="O10" s="263"/>
      <c r="P10" s="263"/>
      <c r="Q10" s="263"/>
      <c r="R10" s="263"/>
      <c r="S10" s="263"/>
      <c r="T10" s="263"/>
      <c r="U10" s="263"/>
      <c r="V10" s="263"/>
      <c r="W10" s="263"/>
      <c r="X10" s="263"/>
    </row>
    <row r="11" spans="1:24" ht="28.9" customHeight="1" x14ac:dyDescent="0.2">
      <c r="A11" s="259">
        <f>'PENNANT TEAMS'!$E$8</f>
        <v>0</v>
      </c>
      <c r="B11" s="259"/>
      <c r="C11" s="259"/>
      <c r="D11" s="259"/>
      <c r="E11" s="259"/>
      <c r="F11" s="259"/>
      <c r="G11" s="259"/>
      <c r="H11" s="259"/>
      <c r="I11" s="259"/>
      <c r="J11" s="259"/>
      <c r="K11" s="260"/>
      <c r="L11" s="261" t="s">
        <v>305</v>
      </c>
      <c r="M11" s="261"/>
      <c r="N11" s="262"/>
      <c r="O11" s="263"/>
      <c r="P11" s="263"/>
      <c r="Q11" s="263"/>
      <c r="R11" s="263"/>
      <c r="S11" s="263"/>
      <c r="T11" s="263"/>
      <c r="U11" s="263"/>
      <c r="V11" s="263"/>
      <c r="W11" s="263"/>
      <c r="X11" s="263"/>
    </row>
    <row r="12" spans="1:24" ht="7.15" customHeight="1" x14ac:dyDescent="0.2"/>
    <row r="13" spans="1:24" ht="24.6" customHeight="1" x14ac:dyDescent="0.2">
      <c r="A13" s="273" t="s">
        <v>273</v>
      </c>
      <c r="B13" s="274"/>
      <c r="C13" s="274"/>
      <c r="D13" s="274"/>
      <c r="E13" s="252"/>
      <c r="F13" s="252"/>
      <c r="G13" s="252"/>
      <c r="H13" s="252"/>
      <c r="I13" s="252"/>
      <c r="J13" s="252"/>
      <c r="K13" s="252"/>
      <c r="L13" s="275"/>
      <c r="M13" s="273" t="s">
        <v>273</v>
      </c>
      <c r="N13" s="274"/>
      <c r="O13" s="274"/>
      <c r="P13" s="274"/>
      <c r="Q13" s="276"/>
      <c r="R13" s="276"/>
      <c r="S13" s="276"/>
      <c r="T13" s="276"/>
      <c r="U13" s="276"/>
      <c r="V13" s="276"/>
      <c r="W13" s="276"/>
      <c r="X13" s="277"/>
    </row>
    <row r="14" spans="1:24" ht="24.6" customHeight="1" x14ac:dyDescent="0.2">
      <c r="A14" s="273" t="s">
        <v>309</v>
      </c>
      <c r="B14" s="278"/>
      <c r="C14" s="278"/>
      <c r="D14" s="276"/>
      <c r="E14" s="276"/>
      <c r="F14" s="276"/>
      <c r="G14" s="276"/>
      <c r="H14" s="276"/>
      <c r="I14" s="276"/>
      <c r="J14" s="276"/>
      <c r="K14" s="276"/>
      <c r="L14" s="277"/>
      <c r="M14" s="273" t="s">
        <v>306</v>
      </c>
      <c r="N14" s="274"/>
      <c r="O14" s="274"/>
      <c r="P14" s="274"/>
      <c r="Q14" s="276"/>
      <c r="R14" s="276"/>
      <c r="S14" s="276"/>
      <c r="T14" s="276"/>
      <c r="U14" s="276"/>
      <c r="V14" s="276"/>
      <c r="W14" s="276"/>
      <c r="X14" s="277"/>
    </row>
    <row r="15" spans="1:24" ht="24.6" hidden="1" customHeight="1" x14ac:dyDescent="0.2">
      <c r="A15" s="273" t="s">
        <v>307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9"/>
    </row>
    <row r="16" spans="1:24" ht="16.899999999999999" customHeight="1" x14ac:dyDescent="0.25">
      <c r="A16" s="255" t="s">
        <v>295</v>
      </c>
      <c r="B16" s="255"/>
      <c r="C16" s="255"/>
      <c r="D16" s="255"/>
      <c r="E16" s="256" t="str">
        <f>'PENNANT TEAMS'!$B$4</f>
        <v>3rd March</v>
      </c>
      <c r="F16" s="256"/>
      <c r="G16" s="256"/>
      <c r="H16" s="256"/>
      <c r="I16" s="256">
        <v>39917</v>
      </c>
      <c r="J16" s="256"/>
      <c r="K16" s="256"/>
      <c r="L16" s="256"/>
      <c r="M16" s="256">
        <v>39917</v>
      </c>
      <c r="N16" s="256"/>
      <c r="O16" s="256"/>
      <c r="P16" s="256"/>
      <c r="Q16" s="256">
        <v>39917</v>
      </c>
      <c r="R16" s="256"/>
      <c r="S16" s="256"/>
      <c r="T16" s="256"/>
      <c r="U16" s="256">
        <v>39917</v>
      </c>
      <c r="V16" s="256"/>
      <c r="W16" s="256"/>
      <c r="X16" s="256"/>
    </row>
    <row r="17" spans="1:24" ht="3.6" customHeight="1" x14ac:dyDescent="0.2"/>
    <row r="18" spans="1:24" ht="25.9" customHeight="1" x14ac:dyDescent="0.2">
      <c r="A18" s="257" t="str">
        <f>'PENNANT TEAMS'!$C$3</f>
        <v>Your club name here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8" t="s">
        <v>296</v>
      </c>
      <c r="L18" s="258"/>
      <c r="M18" s="258"/>
      <c r="N18" s="258"/>
      <c r="O18" s="257" t="str">
        <f>'PENNANT TEAMS'!$D$7</f>
        <v>Avoca</v>
      </c>
      <c r="P18" s="257"/>
      <c r="Q18" s="257"/>
      <c r="R18" s="257"/>
      <c r="S18" s="257"/>
      <c r="T18" s="257"/>
      <c r="U18" s="257"/>
      <c r="V18" s="257"/>
      <c r="W18" s="257"/>
      <c r="X18" s="257"/>
    </row>
    <row r="19" spans="1:24" ht="18.600000000000001" customHeight="1" x14ac:dyDescent="0.2">
      <c r="A19" s="251" t="s">
        <v>297</v>
      </c>
      <c r="B19" s="252"/>
      <c r="C19" s="252"/>
      <c r="D19" s="252"/>
      <c r="E19" s="252"/>
      <c r="F19" s="253" t="str">
        <f>'PENNANT TEAMS'!$A$3</f>
        <v>Pennants 2020</v>
      </c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4"/>
    </row>
    <row r="20" spans="1:24" ht="15" customHeight="1" x14ac:dyDescent="0.2">
      <c r="A20" s="264" t="s">
        <v>298</v>
      </c>
      <c r="B20" s="265"/>
      <c r="C20" s="265"/>
      <c r="D20" s="266"/>
      <c r="E20" s="264" t="s">
        <v>299</v>
      </c>
      <c r="F20" s="265"/>
      <c r="G20" s="266"/>
      <c r="H20" s="264" t="s">
        <v>4</v>
      </c>
      <c r="I20" s="265"/>
      <c r="J20" s="265"/>
      <c r="K20" s="265"/>
      <c r="L20" s="266"/>
      <c r="M20" s="264" t="s">
        <v>310</v>
      </c>
      <c r="N20" s="265"/>
      <c r="O20" s="266"/>
      <c r="P20" s="264" t="s">
        <v>311</v>
      </c>
      <c r="Q20" s="265"/>
      <c r="R20" s="265"/>
      <c r="S20" s="266"/>
      <c r="T20" s="264" t="s">
        <v>300</v>
      </c>
      <c r="U20" s="265"/>
      <c r="V20" s="265"/>
      <c r="W20" s="265"/>
      <c r="X20" s="266"/>
    </row>
    <row r="21" spans="1:24" ht="16.899999999999999" customHeight="1" x14ac:dyDescent="0.2">
      <c r="A21" s="267"/>
      <c r="B21" s="268"/>
      <c r="C21" s="268"/>
      <c r="D21" s="269"/>
      <c r="E21" s="267"/>
      <c r="F21" s="268"/>
      <c r="G21" s="269"/>
      <c r="H21" s="270">
        <f>'PENNANT TEAMS'!$A$8</f>
        <v>1</v>
      </c>
      <c r="I21" s="271"/>
      <c r="J21" s="271"/>
      <c r="K21" s="271"/>
      <c r="L21" s="272"/>
      <c r="M21" s="270">
        <f>'PENNANT TEAMS'!$C$12</f>
        <v>1</v>
      </c>
      <c r="N21" s="271"/>
      <c r="O21" s="271"/>
      <c r="P21" s="270" t="str">
        <f>'PENNANT TEAMS'!$E$12</f>
        <v>red</v>
      </c>
      <c r="Q21" s="271"/>
      <c r="R21" s="271"/>
      <c r="S21" s="272"/>
      <c r="T21" s="270">
        <f>'PENNANT TEAMS'!$B$5</f>
        <v>2</v>
      </c>
      <c r="U21" s="271"/>
      <c r="V21" s="271"/>
      <c r="W21" s="271"/>
      <c r="X21" s="272"/>
    </row>
    <row r="22" spans="1:24" ht="13.9" customHeight="1" x14ac:dyDescent="0.2">
      <c r="K22" s="265" t="s">
        <v>301</v>
      </c>
      <c r="L22" s="265"/>
      <c r="M22" s="265"/>
      <c r="N22" s="265"/>
    </row>
    <row r="23" spans="1:24" ht="28.9" customHeight="1" x14ac:dyDescent="0.2">
      <c r="A23" s="259">
        <f>'PENNANT TEAMS'!$B$10</f>
        <v>0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60"/>
      <c r="L23" s="261" t="s">
        <v>302</v>
      </c>
      <c r="M23" s="261"/>
      <c r="N23" s="262"/>
      <c r="O23" s="263"/>
      <c r="P23" s="263"/>
      <c r="Q23" s="263"/>
      <c r="R23" s="263"/>
      <c r="S23" s="263"/>
      <c r="T23" s="263"/>
      <c r="U23" s="263"/>
      <c r="V23" s="263"/>
      <c r="W23" s="263"/>
      <c r="X23" s="263"/>
    </row>
    <row r="24" spans="1:24" ht="28.9" customHeight="1" x14ac:dyDescent="0.2">
      <c r="A24" s="259">
        <f>'PENNANT TEAMS'!$C$10</f>
        <v>0</v>
      </c>
      <c r="B24" s="259"/>
      <c r="C24" s="259"/>
      <c r="D24" s="259"/>
      <c r="E24" s="259"/>
      <c r="F24" s="259"/>
      <c r="G24" s="259"/>
      <c r="H24" s="259"/>
      <c r="I24" s="259"/>
      <c r="J24" s="259"/>
      <c r="K24" s="260"/>
      <c r="L24" s="261" t="s">
        <v>303</v>
      </c>
      <c r="M24" s="261"/>
      <c r="N24" s="262"/>
      <c r="O24" s="263"/>
      <c r="P24" s="263"/>
      <c r="Q24" s="263"/>
      <c r="R24" s="263"/>
      <c r="S24" s="263"/>
      <c r="T24" s="263"/>
      <c r="U24" s="263"/>
      <c r="V24" s="263"/>
      <c r="W24" s="263"/>
      <c r="X24" s="263"/>
    </row>
    <row r="25" spans="1:24" ht="28.9" customHeight="1" x14ac:dyDescent="0.2">
      <c r="A25" s="259">
        <f>'PENNANT TEAMS'!$D$10</f>
        <v>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60"/>
      <c r="L25" s="261" t="s">
        <v>304</v>
      </c>
      <c r="M25" s="261"/>
      <c r="N25" s="262"/>
      <c r="O25" s="263"/>
      <c r="P25" s="263"/>
      <c r="Q25" s="263"/>
      <c r="R25" s="263"/>
      <c r="S25" s="263"/>
      <c r="T25" s="263"/>
      <c r="U25" s="263"/>
      <c r="V25" s="263"/>
      <c r="W25" s="263"/>
      <c r="X25" s="263"/>
    </row>
    <row r="26" spans="1:24" ht="28.9" customHeight="1" x14ac:dyDescent="0.2">
      <c r="A26" s="259">
        <f>'PENNANT TEAMS'!$E$10</f>
        <v>0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60"/>
      <c r="L26" s="261" t="s">
        <v>305</v>
      </c>
      <c r="M26" s="261"/>
      <c r="N26" s="262"/>
      <c r="O26" s="263"/>
      <c r="P26" s="263"/>
      <c r="Q26" s="263"/>
      <c r="R26" s="263"/>
      <c r="S26" s="263"/>
      <c r="T26" s="263"/>
      <c r="U26" s="263"/>
      <c r="V26" s="263"/>
      <c r="W26" s="263"/>
      <c r="X26" s="263"/>
    </row>
    <row r="27" spans="1:24" ht="7.15" customHeight="1" x14ac:dyDescent="0.2"/>
    <row r="28" spans="1:24" ht="24.6" customHeight="1" x14ac:dyDescent="0.2">
      <c r="A28" s="273" t="s">
        <v>273</v>
      </c>
      <c r="B28" s="274"/>
      <c r="C28" s="274"/>
      <c r="D28" s="274"/>
      <c r="E28" s="252"/>
      <c r="F28" s="252"/>
      <c r="G28" s="252"/>
      <c r="H28" s="252"/>
      <c r="I28" s="252"/>
      <c r="J28" s="252"/>
      <c r="K28" s="252"/>
      <c r="L28" s="275"/>
      <c r="M28" s="273" t="s">
        <v>273</v>
      </c>
      <c r="N28" s="274"/>
      <c r="O28" s="274"/>
      <c r="P28" s="274"/>
      <c r="Q28" s="276"/>
      <c r="R28" s="276"/>
      <c r="S28" s="276"/>
      <c r="T28" s="276"/>
      <c r="U28" s="276"/>
      <c r="V28" s="276"/>
      <c r="W28" s="276"/>
      <c r="X28" s="277"/>
    </row>
    <row r="29" spans="1:24" ht="24.6" customHeight="1" x14ac:dyDescent="0.2">
      <c r="A29" s="273" t="s">
        <v>306</v>
      </c>
      <c r="B29" s="274"/>
      <c r="C29" s="274"/>
      <c r="D29" s="276"/>
      <c r="E29" s="276"/>
      <c r="F29" s="276"/>
      <c r="G29" s="276"/>
      <c r="H29" s="276"/>
      <c r="I29" s="276"/>
      <c r="J29" s="276"/>
      <c r="K29" s="276"/>
      <c r="L29" s="277"/>
      <c r="M29" s="273" t="s">
        <v>306</v>
      </c>
      <c r="N29" s="274"/>
      <c r="O29" s="274"/>
      <c r="P29" s="274"/>
      <c r="Q29" s="276"/>
      <c r="R29" s="276"/>
      <c r="S29" s="276"/>
      <c r="T29" s="276"/>
      <c r="U29" s="276"/>
      <c r="V29" s="276"/>
      <c r="W29" s="276"/>
      <c r="X29" s="277"/>
    </row>
    <row r="30" spans="1:24" ht="24.6" hidden="1" customHeight="1" x14ac:dyDescent="0.2">
      <c r="A30" s="273" t="s">
        <v>307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9"/>
    </row>
    <row r="31" spans="1:24" ht="16.899999999999999" customHeight="1" x14ac:dyDescent="0.25">
      <c r="A31" s="255" t="s">
        <v>295</v>
      </c>
      <c r="B31" s="255"/>
      <c r="C31" s="255"/>
      <c r="D31" s="255"/>
      <c r="E31" s="256" t="str">
        <f>'PENNANT TEAMS'!$B$4</f>
        <v>3rd March</v>
      </c>
      <c r="F31" s="256"/>
      <c r="G31" s="256"/>
      <c r="H31" s="256"/>
      <c r="I31" s="256">
        <v>39917</v>
      </c>
      <c r="J31" s="256"/>
      <c r="K31" s="256"/>
      <c r="L31" s="256"/>
      <c r="M31" s="256">
        <v>39917</v>
      </c>
      <c r="N31" s="256"/>
      <c r="O31" s="256"/>
      <c r="P31" s="256"/>
      <c r="Q31" s="256">
        <v>39917</v>
      </c>
      <c r="R31" s="256"/>
      <c r="S31" s="256"/>
      <c r="T31" s="256"/>
      <c r="U31" s="256">
        <v>39917</v>
      </c>
      <c r="V31" s="256"/>
      <c r="W31" s="256"/>
      <c r="X31" s="256"/>
    </row>
    <row r="32" spans="1:24" ht="3.6" customHeight="1" x14ac:dyDescent="0.2"/>
    <row r="33" spans="1:24" ht="25.9" customHeight="1" x14ac:dyDescent="0.2">
      <c r="A33" s="257" t="str">
        <f>'PENNANT TEAMS'!$C$3</f>
        <v>Your club name here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8" t="s">
        <v>296</v>
      </c>
      <c r="L33" s="258"/>
      <c r="M33" s="258"/>
      <c r="N33" s="258"/>
      <c r="O33" s="257" t="str">
        <f>'PENNANT TEAMS'!$D$14</f>
        <v>The Entrance</v>
      </c>
      <c r="P33" s="257"/>
      <c r="Q33" s="257"/>
      <c r="R33" s="257"/>
      <c r="S33" s="257"/>
      <c r="T33" s="257"/>
      <c r="U33" s="257"/>
      <c r="V33" s="257"/>
      <c r="W33" s="257"/>
      <c r="X33" s="257"/>
    </row>
    <row r="34" spans="1:24" ht="18.600000000000001" customHeight="1" x14ac:dyDescent="0.2">
      <c r="A34" s="251" t="s">
        <v>297</v>
      </c>
      <c r="B34" s="252"/>
      <c r="C34" s="252"/>
      <c r="D34" s="252"/>
      <c r="E34" s="252"/>
      <c r="F34" s="253" t="str">
        <f>'PENNANT TEAMS'!$A$3</f>
        <v>Pennants 2020</v>
      </c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4"/>
    </row>
    <row r="35" spans="1:24" ht="15" customHeight="1" x14ac:dyDescent="0.2">
      <c r="A35" s="264" t="s">
        <v>298</v>
      </c>
      <c r="B35" s="265"/>
      <c r="C35" s="265"/>
      <c r="D35" s="266"/>
      <c r="E35" s="264" t="s">
        <v>299</v>
      </c>
      <c r="F35" s="265"/>
      <c r="G35" s="266"/>
      <c r="H35" s="264" t="s">
        <v>4</v>
      </c>
      <c r="I35" s="265"/>
      <c r="J35" s="265"/>
      <c r="K35" s="265"/>
      <c r="L35" s="266"/>
      <c r="M35" s="264" t="s">
        <v>310</v>
      </c>
      <c r="N35" s="265"/>
      <c r="O35" s="266"/>
      <c r="P35" s="264" t="s">
        <v>311</v>
      </c>
      <c r="Q35" s="265"/>
      <c r="R35" s="265"/>
      <c r="S35" s="266"/>
      <c r="T35" s="264" t="s">
        <v>300</v>
      </c>
      <c r="U35" s="265"/>
      <c r="V35" s="265"/>
      <c r="W35" s="265"/>
      <c r="X35" s="266"/>
    </row>
    <row r="36" spans="1:24" ht="16.899999999999999" customHeight="1" x14ac:dyDescent="0.2">
      <c r="A36" s="267"/>
      <c r="B36" s="268"/>
      <c r="C36" s="268"/>
      <c r="D36" s="269"/>
      <c r="E36" s="267"/>
      <c r="F36" s="268"/>
      <c r="G36" s="269"/>
      <c r="H36" s="270">
        <f>'PENNANT TEAMS'!$A$15</f>
        <v>2</v>
      </c>
      <c r="I36" s="271"/>
      <c r="J36" s="271"/>
      <c r="K36" s="271"/>
      <c r="L36" s="272"/>
      <c r="M36" s="270">
        <f>'PENNANT TEAMS'!$C$19</f>
        <v>2</v>
      </c>
      <c r="N36" s="271"/>
      <c r="O36" s="271"/>
      <c r="P36" s="270">
        <f>'PENNANT TEAMS'!$E$19</f>
        <v>0</v>
      </c>
      <c r="Q36" s="271"/>
      <c r="R36" s="271"/>
      <c r="S36" s="272"/>
      <c r="T36" s="270">
        <f>'PENNANT TEAMS'!$B$5</f>
        <v>2</v>
      </c>
      <c r="U36" s="271"/>
      <c r="V36" s="271"/>
      <c r="W36" s="271"/>
      <c r="X36" s="272"/>
    </row>
    <row r="37" spans="1:24" ht="13.9" customHeight="1" x14ac:dyDescent="0.2">
      <c r="K37" s="265" t="s">
        <v>301</v>
      </c>
      <c r="L37" s="265"/>
      <c r="M37" s="265"/>
      <c r="N37" s="265"/>
    </row>
    <row r="38" spans="1:24" ht="28.9" customHeight="1" x14ac:dyDescent="0.2">
      <c r="A38" s="259">
        <f>'PENNANT TEAMS'!$B$15</f>
        <v>0</v>
      </c>
      <c r="B38" s="259"/>
      <c r="C38" s="259"/>
      <c r="D38" s="259"/>
      <c r="E38" s="259"/>
      <c r="F38" s="259"/>
      <c r="G38" s="259"/>
      <c r="H38" s="259"/>
      <c r="I38" s="259"/>
      <c r="J38" s="259"/>
      <c r="K38" s="260"/>
      <c r="L38" s="261" t="s">
        <v>302</v>
      </c>
      <c r="M38" s="261"/>
      <c r="N38" s="262"/>
      <c r="O38" s="263"/>
      <c r="P38" s="263"/>
      <c r="Q38" s="263"/>
      <c r="R38" s="263"/>
      <c r="S38" s="263"/>
      <c r="T38" s="263"/>
      <c r="U38" s="263"/>
      <c r="V38" s="263"/>
      <c r="W38" s="263"/>
      <c r="X38" s="263"/>
    </row>
    <row r="39" spans="1:24" ht="28.9" customHeight="1" x14ac:dyDescent="0.2">
      <c r="A39" s="259">
        <f>'PENNANT TEAMS'!$C$15</f>
        <v>0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60"/>
      <c r="L39" s="261" t="s">
        <v>303</v>
      </c>
      <c r="M39" s="261"/>
      <c r="N39" s="262"/>
      <c r="O39" s="263"/>
      <c r="P39" s="263"/>
      <c r="Q39" s="263"/>
      <c r="R39" s="263"/>
      <c r="S39" s="263"/>
      <c r="T39" s="263"/>
      <c r="U39" s="263"/>
      <c r="V39" s="263"/>
      <c r="W39" s="263"/>
      <c r="X39" s="263"/>
    </row>
    <row r="40" spans="1:24" ht="28.9" customHeight="1" x14ac:dyDescent="0.2">
      <c r="A40" s="259">
        <f>'PENNANT TEAMS'!$D$15</f>
        <v>0</v>
      </c>
      <c r="B40" s="259"/>
      <c r="C40" s="259"/>
      <c r="D40" s="259"/>
      <c r="E40" s="259"/>
      <c r="F40" s="259"/>
      <c r="G40" s="259"/>
      <c r="H40" s="259"/>
      <c r="I40" s="259"/>
      <c r="J40" s="259"/>
      <c r="K40" s="260"/>
      <c r="L40" s="261" t="s">
        <v>304</v>
      </c>
      <c r="M40" s="261"/>
      <c r="N40" s="262"/>
      <c r="O40" s="263"/>
      <c r="P40" s="263"/>
      <c r="Q40" s="263"/>
      <c r="R40" s="263"/>
      <c r="S40" s="263"/>
      <c r="T40" s="263"/>
      <c r="U40" s="263"/>
      <c r="V40" s="263"/>
      <c r="W40" s="263"/>
      <c r="X40" s="263"/>
    </row>
    <row r="41" spans="1:24" ht="28.9" customHeight="1" x14ac:dyDescent="0.2">
      <c r="A41" s="259">
        <f>'PENNANT TEAMS'!$E$15</f>
        <v>0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60"/>
      <c r="L41" s="261" t="s">
        <v>305</v>
      </c>
      <c r="M41" s="261"/>
      <c r="N41" s="262"/>
      <c r="O41" s="263"/>
      <c r="P41" s="263"/>
      <c r="Q41" s="263"/>
      <c r="R41" s="263"/>
      <c r="S41" s="263"/>
      <c r="T41" s="263"/>
      <c r="U41" s="263"/>
      <c r="V41" s="263"/>
      <c r="W41" s="263"/>
      <c r="X41" s="263"/>
    </row>
    <row r="42" spans="1:24" ht="7.15" customHeight="1" x14ac:dyDescent="0.2"/>
    <row r="43" spans="1:24" ht="24.6" customHeight="1" x14ac:dyDescent="0.2">
      <c r="A43" s="273" t="s">
        <v>273</v>
      </c>
      <c r="B43" s="274"/>
      <c r="C43" s="274"/>
      <c r="D43" s="274"/>
      <c r="E43" s="252"/>
      <c r="F43" s="252"/>
      <c r="G43" s="252"/>
      <c r="H43" s="252"/>
      <c r="I43" s="252"/>
      <c r="J43" s="252"/>
      <c r="K43" s="252"/>
      <c r="L43" s="275"/>
      <c r="M43" s="273" t="s">
        <v>273</v>
      </c>
      <c r="N43" s="274"/>
      <c r="O43" s="274"/>
      <c r="P43" s="274"/>
      <c r="Q43" s="276"/>
      <c r="R43" s="276"/>
      <c r="S43" s="276"/>
      <c r="T43" s="276"/>
      <c r="U43" s="276"/>
      <c r="V43" s="276"/>
      <c r="W43" s="276"/>
      <c r="X43" s="277"/>
    </row>
    <row r="44" spans="1:24" ht="24.6" customHeight="1" x14ac:dyDescent="0.2">
      <c r="A44" s="273" t="s">
        <v>306</v>
      </c>
      <c r="B44" s="274"/>
      <c r="C44" s="274"/>
      <c r="D44" s="276"/>
      <c r="E44" s="276"/>
      <c r="F44" s="276"/>
      <c r="G44" s="276"/>
      <c r="H44" s="276"/>
      <c r="I44" s="276"/>
      <c r="J44" s="276"/>
      <c r="K44" s="276"/>
      <c r="L44" s="277"/>
      <c r="M44" s="273" t="s">
        <v>306</v>
      </c>
      <c r="N44" s="274"/>
      <c r="O44" s="274"/>
      <c r="P44" s="274"/>
      <c r="Q44" s="276"/>
      <c r="R44" s="276"/>
      <c r="S44" s="276"/>
      <c r="T44" s="276"/>
      <c r="U44" s="276"/>
      <c r="V44" s="276"/>
      <c r="W44" s="276"/>
      <c r="X44" s="277"/>
    </row>
    <row r="45" spans="1:24" ht="24.6" hidden="1" customHeight="1" x14ac:dyDescent="0.2">
      <c r="A45" s="273" t="s">
        <v>307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9"/>
    </row>
    <row r="46" spans="1:24" ht="16.899999999999999" customHeight="1" x14ac:dyDescent="0.25">
      <c r="A46" s="255" t="s">
        <v>295</v>
      </c>
      <c r="B46" s="255"/>
      <c r="C46" s="255"/>
      <c r="D46" s="255"/>
      <c r="E46" s="256" t="str">
        <f>'PENNANT TEAMS'!$B$4</f>
        <v>3rd March</v>
      </c>
      <c r="F46" s="256"/>
      <c r="G46" s="256"/>
      <c r="H46" s="256"/>
      <c r="I46" s="256">
        <v>39917</v>
      </c>
      <c r="J46" s="256"/>
      <c r="K46" s="256"/>
      <c r="L46" s="256"/>
      <c r="M46" s="256">
        <v>39917</v>
      </c>
      <c r="N46" s="256"/>
      <c r="O46" s="256"/>
      <c r="P46" s="256"/>
      <c r="Q46" s="256">
        <v>39917</v>
      </c>
      <c r="R46" s="256"/>
      <c r="S46" s="256"/>
      <c r="T46" s="256"/>
      <c r="U46" s="256">
        <v>39917</v>
      </c>
      <c r="V46" s="256"/>
      <c r="W46" s="256"/>
      <c r="X46" s="256"/>
    </row>
    <row r="47" spans="1:24" ht="3.6" customHeight="1" x14ac:dyDescent="0.2"/>
    <row r="48" spans="1:24" ht="25.9" customHeight="1" x14ac:dyDescent="0.2">
      <c r="A48" s="257" t="str">
        <f>'PENNANT TEAMS'!$C$3</f>
        <v>Your club name here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8" t="s">
        <v>296</v>
      </c>
      <c r="L48" s="258"/>
      <c r="M48" s="258"/>
      <c r="N48" s="258"/>
      <c r="O48" s="257" t="str">
        <f>'PENNANT TEAMS'!$D$14</f>
        <v>The Entrance</v>
      </c>
      <c r="P48" s="257"/>
      <c r="Q48" s="257"/>
      <c r="R48" s="257"/>
      <c r="S48" s="257"/>
      <c r="T48" s="257"/>
      <c r="U48" s="257"/>
      <c r="V48" s="257"/>
      <c r="W48" s="257"/>
      <c r="X48" s="257"/>
    </row>
    <row r="49" spans="1:24" ht="18.600000000000001" customHeight="1" x14ac:dyDescent="0.2">
      <c r="A49" s="251" t="s">
        <v>297</v>
      </c>
      <c r="B49" s="252"/>
      <c r="C49" s="252"/>
      <c r="D49" s="252"/>
      <c r="E49" s="252"/>
      <c r="F49" s="253" t="str">
        <f>'PENNANT TEAMS'!$A$3</f>
        <v>Pennants 2020</v>
      </c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4"/>
    </row>
    <row r="50" spans="1:24" ht="15" customHeight="1" x14ac:dyDescent="0.2">
      <c r="A50" s="264" t="s">
        <v>298</v>
      </c>
      <c r="B50" s="265"/>
      <c r="C50" s="265"/>
      <c r="D50" s="266"/>
      <c r="E50" s="264" t="s">
        <v>299</v>
      </c>
      <c r="F50" s="265"/>
      <c r="G50" s="266"/>
      <c r="H50" s="264" t="s">
        <v>4</v>
      </c>
      <c r="I50" s="265"/>
      <c r="J50" s="265"/>
      <c r="K50" s="265"/>
      <c r="L50" s="266"/>
      <c r="M50" s="264" t="s">
        <v>310</v>
      </c>
      <c r="N50" s="265"/>
      <c r="O50" s="266"/>
      <c r="P50" s="264" t="s">
        <v>311</v>
      </c>
      <c r="Q50" s="265"/>
      <c r="R50" s="265"/>
      <c r="S50" s="266"/>
      <c r="T50" s="264" t="s">
        <v>300</v>
      </c>
      <c r="U50" s="265"/>
      <c r="V50" s="265"/>
      <c r="W50" s="265"/>
      <c r="X50" s="266"/>
    </row>
    <row r="51" spans="1:24" ht="16.899999999999999" customHeight="1" x14ac:dyDescent="0.2">
      <c r="A51" s="267"/>
      <c r="B51" s="268"/>
      <c r="C51" s="268"/>
      <c r="D51" s="269"/>
      <c r="E51" s="267"/>
      <c r="F51" s="268"/>
      <c r="G51" s="269"/>
      <c r="H51" s="270">
        <f>'PENNANT TEAMS'!$A$15</f>
        <v>2</v>
      </c>
      <c r="I51" s="271"/>
      <c r="J51" s="271"/>
      <c r="K51" s="271"/>
      <c r="L51" s="272"/>
      <c r="M51" s="270">
        <f>'PENNANT TEAMS'!$C$19</f>
        <v>2</v>
      </c>
      <c r="N51" s="271"/>
      <c r="O51" s="271"/>
      <c r="P51" s="270">
        <f>'PENNANT TEAMS'!$E$19</f>
        <v>0</v>
      </c>
      <c r="Q51" s="271"/>
      <c r="R51" s="271"/>
      <c r="S51" s="272"/>
      <c r="T51" s="270">
        <f>'PENNANT TEAMS'!$B$5</f>
        <v>2</v>
      </c>
      <c r="U51" s="271"/>
      <c r="V51" s="271"/>
      <c r="W51" s="271"/>
      <c r="X51" s="272"/>
    </row>
    <row r="52" spans="1:24" ht="13.9" customHeight="1" x14ac:dyDescent="0.2">
      <c r="K52" s="265" t="s">
        <v>301</v>
      </c>
      <c r="L52" s="265"/>
      <c r="M52" s="265"/>
      <c r="N52" s="265"/>
    </row>
    <row r="53" spans="1:24" ht="28.9" customHeight="1" x14ac:dyDescent="0.2">
      <c r="A53" s="259">
        <f>'PENNANT TEAMS'!$B$17</f>
        <v>0</v>
      </c>
      <c r="B53" s="259"/>
      <c r="C53" s="259"/>
      <c r="D53" s="259"/>
      <c r="E53" s="259"/>
      <c r="F53" s="259"/>
      <c r="G53" s="259"/>
      <c r="H53" s="259"/>
      <c r="I53" s="259"/>
      <c r="J53" s="259"/>
      <c r="K53" s="260"/>
      <c r="L53" s="261" t="s">
        <v>302</v>
      </c>
      <c r="M53" s="261"/>
      <c r="N53" s="262"/>
      <c r="O53" s="263"/>
      <c r="P53" s="263"/>
      <c r="Q53" s="263"/>
      <c r="R53" s="263"/>
      <c r="S53" s="263"/>
      <c r="T53" s="263"/>
      <c r="U53" s="263"/>
      <c r="V53" s="263"/>
      <c r="W53" s="263"/>
      <c r="X53" s="263"/>
    </row>
    <row r="54" spans="1:24" ht="28.9" customHeight="1" x14ac:dyDescent="0.2">
      <c r="A54" s="259">
        <f>'PENNANT TEAMS'!$C$17</f>
        <v>0</v>
      </c>
      <c r="B54" s="259"/>
      <c r="C54" s="259"/>
      <c r="D54" s="259"/>
      <c r="E54" s="259"/>
      <c r="F54" s="259"/>
      <c r="G54" s="259"/>
      <c r="H54" s="259"/>
      <c r="I54" s="259"/>
      <c r="J54" s="259"/>
      <c r="K54" s="260"/>
      <c r="L54" s="261" t="s">
        <v>303</v>
      </c>
      <c r="M54" s="261"/>
      <c r="N54" s="262"/>
      <c r="O54" s="263"/>
      <c r="P54" s="263"/>
      <c r="Q54" s="263"/>
      <c r="R54" s="263"/>
      <c r="S54" s="263"/>
      <c r="T54" s="263"/>
      <c r="U54" s="263"/>
      <c r="V54" s="263"/>
      <c r="W54" s="263"/>
      <c r="X54" s="263"/>
    </row>
    <row r="55" spans="1:24" ht="28.9" customHeight="1" x14ac:dyDescent="0.2">
      <c r="A55" s="259">
        <f>'PENNANT TEAMS'!$D$17</f>
        <v>0</v>
      </c>
      <c r="B55" s="259"/>
      <c r="C55" s="259"/>
      <c r="D55" s="259"/>
      <c r="E55" s="259"/>
      <c r="F55" s="259"/>
      <c r="G55" s="259"/>
      <c r="H55" s="259"/>
      <c r="I55" s="259"/>
      <c r="J55" s="259"/>
      <c r="K55" s="260"/>
      <c r="L55" s="261" t="s">
        <v>304</v>
      </c>
      <c r="M55" s="261"/>
      <c r="N55" s="262"/>
      <c r="O55" s="263"/>
      <c r="P55" s="263"/>
      <c r="Q55" s="263"/>
      <c r="R55" s="263"/>
      <c r="S55" s="263"/>
      <c r="T55" s="263"/>
      <c r="U55" s="263"/>
      <c r="V55" s="263"/>
      <c r="W55" s="263"/>
      <c r="X55" s="263"/>
    </row>
    <row r="56" spans="1:24" ht="28.9" customHeight="1" x14ac:dyDescent="0.2">
      <c r="A56" s="259">
        <f>'PENNANT TEAMS'!$E$17</f>
        <v>0</v>
      </c>
      <c r="B56" s="259"/>
      <c r="C56" s="259"/>
      <c r="D56" s="259"/>
      <c r="E56" s="259"/>
      <c r="F56" s="259"/>
      <c r="G56" s="259"/>
      <c r="H56" s="259"/>
      <c r="I56" s="259"/>
      <c r="J56" s="259"/>
      <c r="K56" s="260"/>
      <c r="L56" s="261" t="s">
        <v>305</v>
      </c>
      <c r="M56" s="261"/>
      <c r="N56" s="262"/>
      <c r="O56" s="263"/>
      <c r="P56" s="263"/>
      <c r="Q56" s="263"/>
      <c r="R56" s="263"/>
      <c r="S56" s="263"/>
      <c r="T56" s="263"/>
      <c r="U56" s="263"/>
      <c r="V56" s="263"/>
      <c r="W56" s="263"/>
      <c r="X56" s="263"/>
    </row>
    <row r="57" spans="1:24" ht="7.15" customHeight="1" x14ac:dyDescent="0.2"/>
    <row r="58" spans="1:24" ht="24.6" customHeight="1" x14ac:dyDescent="0.2">
      <c r="A58" s="273" t="s">
        <v>273</v>
      </c>
      <c r="B58" s="274"/>
      <c r="C58" s="274"/>
      <c r="D58" s="274"/>
      <c r="E58" s="252"/>
      <c r="F58" s="252"/>
      <c r="G58" s="252"/>
      <c r="H58" s="252"/>
      <c r="I58" s="252"/>
      <c r="J58" s="252"/>
      <c r="K58" s="252"/>
      <c r="L58" s="275"/>
      <c r="M58" s="273" t="s">
        <v>273</v>
      </c>
      <c r="N58" s="274"/>
      <c r="O58" s="274"/>
      <c r="P58" s="274"/>
      <c r="Q58" s="276"/>
      <c r="R58" s="276"/>
      <c r="S58" s="276"/>
      <c r="T58" s="276"/>
      <c r="U58" s="276"/>
      <c r="V58" s="276"/>
      <c r="W58" s="276"/>
      <c r="X58" s="277"/>
    </row>
    <row r="59" spans="1:24" ht="24.6" customHeight="1" x14ac:dyDescent="0.2">
      <c r="A59" s="273" t="s">
        <v>306</v>
      </c>
      <c r="B59" s="274"/>
      <c r="C59" s="274"/>
      <c r="D59" s="276"/>
      <c r="E59" s="276"/>
      <c r="F59" s="276"/>
      <c r="G59" s="276"/>
      <c r="H59" s="276"/>
      <c r="I59" s="276"/>
      <c r="J59" s="276"/>
      <c r="K59" s="276"/>
      <c r="L59" s="277"/>
      <c r="M59" s="273" t="s">
        <v>306</v>
      </c>
      <c r="N59" s="274"/>
      <c r="O59" s="274"/>
      <c r="P59" s="274"/>
      <c r="Q59" s="276"/>
      <c r="R59" s="276"/>
      <c r="S59" s="276"/>
      <c r="T59" s="276"/>
      <c r="U59" s="276"/>
      <c r="V59" s="276"/>
      <c r="W59" s="276"/>
      <c r="X59" s="277"/>
    </row>
    <row r="60" spans="1:24" ht="24.6" hidden="1" customHeight="1" x14ac:dyDescent="0.2">
      <c r="A60" s="273" t="s">
        <v>307</v>
      </c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9"/>
    </row>
    <row r="61" spans="1:24" ht="16.899999999999999" customHeight="1" x14ac:dyDescent="0.25">
      <c r="A61" s="255" t="s">
        <v>295</v>
      </c>
      <c r="B61" s="255"/>
      <c r="C61" s="255"/>
      <c r="D61" s="255"/>
      <c r="E61" s="256" t="str">
        <f>'PENNANT TEAMS'!$B$4</f>
        <v>3rd March</v>
      </c>
      <c r="F61" s="256"/>
      <c r="G61" s="256"/>
      <c r="H61" s="256"/>
      <c r="I61" s="256">
        <v>39917</v>
      </c>
      <c r="J61" s="256"/>
      <c r="K61" s="256"/>
      <c r="L61" s="256"/>
      <c r="M61" s="256">
        <v>39917</v>
      </c>
      <c r="N61" s="256"/>
      <c r="O61" s="256"/>
      <c r="P61" s="256"/>
      <c r="Q61" s="256">
        <v>39917</v>
      </c>
      <c r="R61" s="256"/>
      <c r="S61" s="256"/>
      <c r="T61" s="256"/>
      <c r="U61" s="256">
        <v>39917</v>
      </c>
      <c r="V61" s="256"/>
      <c r="W61" s="256"/>
      <c r="X61" s="256"/>
    </row>
    <row r="62" spans="1:24" ht="3.6" customHeight="1" x14ac:dyDescent="0.2"/>
    <row r="63" spans="1:24" ht="25.9" customHeight="1" x14ac:dyDescent="0.2">
      <c r="A63" s="257" t="str">
        <f>'PENNANT TEAMS'!$C$3</f>
        <v>Your club name here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8" t="s">
        <v>296</v>
      </c>
      <c r="L63" s="258"/>
      <c r="M63" s="258"/>
      <c r="N63" s="258"/>
      <c r="O63" s="257" t="str">
        <f>'PENNANT TEAMS'!$D$21</f>
        <v>Bateau Bay</v>
      </c>
      <c r="P63" s="257"/>
      <c r="Q63" s="257"/>
      <c r="R63" s="257"/>
      <c r="S63" s="257"/>
      <c r="T63" s="257"/>
      <c r="U63" s="257"/>
      <c r="V63" s="257"/>
      <c r="W63" s="257"/>
      <c r="X63" s="257"/>
    </row>
    <row r="64" spans="1:24" ht="18.600000000000001" customHeight="1" x14ac:dyDescent="0.2">
      <c r="A64" s="251" t="s">
        <v>297</v>
      </c>
      <c r="B64" s="252"/>
      <c r="C64" s="252"/>
      <c r="D64" s="252"/>
      <c r="E64" s="252"/>
      <c r="F64" s="253" t="str">
        <f>'PENNANT TEAMS'!$A$3</f>
        <v>Pennants 2020</v>
      </c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4"/>
    </row>
    <row r="65" spans="1:24" ht="15" customHeight="1" x14ac:dyDescent="0.2">
      <c r="A65" s="264" t="s">
        <v>298</v>
      </c>
      <c r="B65" s="265"/>
      <c r="C65" s="265"/>
      <c r="D65" s="266"/>
      <c r="E65" s="264" t="s">
        <v>299</v>
      </c>
      <c r="F65" s="265"/>
      <c r="G65" s="266"/>
      <c r="H65" s="264" t="s">
        <v>4</v>
      </c>
      <c r="I65" s="265"/>
      <c r="J65" s="265"/>
      <c r="K65" s="265"/>
      <c r="L65" s="266"/>
      <c r="M65" s="264" t="s">
        <v>310</v>
      </c>
      <c r="N65" s="265"/>
      <c r="O65" s="266"/>
      <c r="P65" s="264" t="s">
        <v>311</v>
      </c>
      <c r="Q65" s="265"/>
      <c r="R65" s="265"/>
      <c r="S65" s="266"/>
      <c r="T65" s="264" t="s">
        <v>300</v>
      </c>
      <c r="U65" s="265"/>
      <c r="V65" s="265"/>
      <c r="W65" s="265"/>
      <c r="X65" s="266"/>
    </row>
    <row r="66" spans="1:24" ht="16.899999999999999" customHeight="1" x14ac:dyDescent="0.2">
      <c r="A66" s="267"/>
      <c r="B66" s="268"/>
      <c r="C66" s="268"/>
      <c r="D66" s="269"/>
      <c r="E66" s="267"/>
      <c r="F66" s="268"/>
      <c r="G66" s="269"/>
      <c r="H66" s="270">
        <f>'PENNANT TEAMS'!$A$22</f>
        <v>3.1</v>
      </c>
      <c r="I66" s="271"/>
      <c r="J66" s="271"/>
      <c r="K66" s="271"/>
      <c r="L66" s="272"/>
      <c r="M66" s="270">
        <f>'PENNANT TEAMS'!$C$26</f>
        <v>1</v>
      </c>
      <c r="N66" s="271"/>
      <c r="O66" s="271"/>
      <c r="P66" s="270">
        <f>'PENNANT TEAMS'!$E$26</f>
        <v>1</v>
      </c>
      <c r="Q66" s="271"/>
      <c r="R66" s="271"/>
      <c r="S66" s="272"/>
      <c r="T66" s="270">
        <f>'PENNANT TEAMS'!$B$5</f>
        <v>2</v>
      </c>
      <c r="U66" s="271"/>
      <c r="V66" s="271"/>
      <c r="W66" s="271"/>
      <c r="X66" s="272"/>
    </row>
    <row r="67" spans="1:24" ht="13.9" customHeight="1" x14ac:dyDescent="0.2">
      <c r="K67" s="265" t="s">
        <v>301</v>
      </c>
      <c r="L67" s="265"/>
      <c r="M67" s="265"/>
      <c r="N67" s="265"/>
    </row>
    <row r="68" spans="1:24" ht="28.9" customHeight="1" x14ac:dyDescent="0.2">
      <c r="A68" s="259">
        <f>'PENNANT TEAMS'!$B$22</f>
        <v>0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  <c r="L68" s="261" t="s">
        <v>302</v>
      </c>
      <c r="M68" s="261"/>
      <c r="N68" s="262"/>
      <c r="O68" s="263"/>
      <c r="P68" s="263"/>
      <c r="Q68" s="263"/>
      <c r="R68" s="263"/>
      <c r="S68" s="263"/>
      <c r="T68" s="263"/>
      <c r="U68" s="263"/>
      <c r="V68" s="263"/>
      <c r="W68" s="263"/>
      <c r="X68" s="263"/>
    </row>
    <row r="69" spans="1:24" ht="28.9" customHeight="1" x14ac:dyDescent="0.2">
      <c r="A69" s="259">
        <f>'PENNANT TEAMS'!$C$22</f>
        <v>0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60"/>
      <c r="L69" s="261" t="s">
        <v>303</v>
      </c>
      <c r="M69" s="261"/>
      <c r="N69" s="262"/>
      <c r="O69" s="263"/>
      <c r="P69" s="263"/>
      <c r="Q69" s="263"/>
      <c r="R69" s="263"/>
      <c r="S69" s="263"/>
      <c r="T69" s="263"/>
      <c r="U69" s="263"/>
      <c r="V69" s="263"/>
      <c r="W69" s="263"/>
      <c r="X69" s="263"/>
    </row>
    <row r="70" spans="1:24" ht="28.9" customHeight="1" x14ac:dyDescent="0.2">
      <c r="A70" s="259">
        <f>'PENNANT TEAMS'!$D$22</f>
        <v>0</v>
      </c>
      <c r="B70" s="259"/>
      <c r="C70" s="259"/>
      <c r="D70" s="259"/>
      <c r="E70" s="259"/>
      <c r="F70" s="259"/>
      <c r="G70" s="259"/>
      <c r="H70" s="259"/>
      <c r="I70" s="259"/>
      <c r="J70" s="259"/>
      <c r="K70" s="260"/>
      <c r="L70" s="261" t="s">
        <v>304</v>
      </c>
      <c r="M70" s="261"/>
      <c r="N70" s="262"/>
      <c r="O70" s="263"/>
      <c r="P70" s="263"/>
      <c r="Q70" s="263"/>
      <c r="R70" s="263"/>
      <c r="S70" s="263"/>
      <c r="T70" s="263"/>
      <c r="U70" s="263"/>
      <c r="V70" s="263"/>
      <c r="W70" s="263"/>
      <c r="X70" s="263"/>
    </row>
    <row r="71" spans="1:24" ht="28.9" customHeight="1" x14ac:dyDescent="0.2">
      <c r="A71" s="259">
        <f>'PENNANT TEAMS'!$E$22</f>
        <v>0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60"/>
      <c r="L71" s="261" t="s">
        <v>305</v>
      </c>
      <c r="M71" s="261"/>
      <c r="N71" s="262"/>
      <c r="O71" s="263"/>
      <c r="P71" s="263"/>
      <c r="Q71" s="263"/>
      <c r="R71" s="263"/>
      <c r="S71" s="263"/>
      <c r="T71" s="263"/>
      <c r="U71" s="263"/>
      <c r="V71" s="263"/>
      <c r="W71" s="263"/>
      <c r="X71" s="263"/>
    </row>
    <row r="72" spans="1:24" ht="7.15" customHeight="1" x14ac:dyDescent="0.2"/>
    <row r="73" spans="1:24" ht="24.6" customHeight="1" x14ac:dyDescent="0.2">
      <c r="A73" s="273" t="s">
        <v>273</v>
      </c>
      <c r="B73" s="274"/>
      <c r="C73" s="274"/>
      <c r="D73" s="274"/>
      <c r="E73" s="252"/>
      <c r="F73" s="252"/>
      <c r="G73" s="252"/>
      <c r="H73" s="252"/>
      <c r="I73" s="252"/>
      <c r="J73" s="252"/>
      <c r="K73" s="252"/>
      <c r="L73" s="275"/>
      <c r="M73" s="273" t="s">
        <v>273</v>
      </c>
      <c r="N73" s="274"/>
      <c r="O73" s="274"/>
      <c r="P73" s="274"/>
      <c r="Q73" s="276"/>
      <c r="R73" s="276"/>
      <c r="S73" s="276"/>
      <c r="T73" s="276"/>
      <c r="U73" s="276"/>
      <c r="V73" s="276"/>
      <c r="W73" s="276"/>
      <c r="X73" s="277"/>
    </row>
    <row r="74" spans="1:24" ht="24.6" customHeight="1" x14ac:dyDescent="0.2">
      <c r="A74" s="273" t="s">
        <v>306</v>
      </c>
      <c r="B74" s="274"/>
      <c r="C74" s="274"/>
      <c r="D74" s="276"/>
      <c r="E74" s="276"/>
      <c r="F74" s="276"/>
      <c r="G74" s="276"/>
      <c r="H74" s="276"/>
      <c r="I74" s="276"/>
      <c r="J74" s="276"/>
      <c r="K74" s="276"/>
      <c r="L74" s="277"/>
      <c r="M74" s="273" t="s">
        <v>306</v>
      </c>
      <c r="N74" s="274"/>
      <c r="O74" s="274"/>
      <c r="P74" s="274"/>
      <c r="Q74" s="276"/>
      <c r="R74" s="276"/>
      <c r="S74" s="276"/>
      <c r="T74" s="276"/>
      <c r="U74" s="276"/>
      <c r="V74" s="276"/>
      <c r="W74" s="276"/>
      <c r="X74" s="277"/>
    </row>
    <row r="75" spans="1:24" ht="24.6" hidden="1" customHeight="1" x14ac:dyDescent="0.2">
      <c r="A75" s="273" t="s">
        <v>307</v>
      </c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9"/>
    </row>
    <row r="76" spans="1:24" ht="16.899999999999999" customHeight="1" x14ac:dyDescent="0.25">
      <c r="A76" s="255" t="s">
        <v>295</v>
      </c>
      <c r="B76" s="255"/>
      <c r="C76" s="255"/>
      <c r="D76" s="255"/>
      <c r="E76" s="256" t="str">
        <f>'PENNANT TEAMS'!$B$4</f>
        <v>3rd March</v>
      </c>
      <c r="F76" s="256"/>
      <c r="G76" s="256"/>
      <c r="H76" s="256"/>
      <c r="I76" s="256">
        <v>39917</v>
      </c>
      <c r="J76" s="256"/>
      <c r="K76" s="256"/>
      <c r="L76" s="256"/>
      <c r="M76" s="256">
        <v>39917</v>
      </c>
      <c r="N76" s="256"/>
      <c r="O76" s="256"/>
      <c r="P76" s="256"/>
      <c r="Q76" s="256">
        <v>39917</v>
      </c>
      <c r="R76" s="256"/>
      <c r="S76" s="256"/>
      <c r="T76" s="256"/>
      <c r="U76" s="256">
        <v>39917</v>
      </c>
      <c r="V76" s="256"/>
      <c r="W76" s="256"/>
      <c r="X76" s="256"/>
    </row>
    <row r="77" spans="1:24" ht="3.6" customHeight="1" x14ac:dyDescent="0.2"/>
    <row r="78" spans="1:24" ht="25.9" customHeight="1" x14ac:dyDescent="0.2">
      <c r="A78" s="257" t="str">
        <f>'PENNANT TEAMS'!$C$3</f>
        <v>Your club name here</v>
      </c>
      <c r="B78" s="257"/>
      <c r="C78" s="257"/>
      <c r="D78" s="257"/>
      <c r="E78" s="257"/>
      <c r="F78" s="257"/>
      <c r="G78" s="257"/>
      <c r="H78" s="257"/>
      <c r="I78" s="257"/>
      <c r="J78" s="257"/>
      <c r="K78" s="258" t="s">
        <v>296</v>
      </c>
      <c r="L78" s="258"/>
      <c r="M78" s="258"/>
      <c r="N78" s="258"/>
      <c r="O78" s="257" t="str">
        <f>'PENNANT TEAMS'!$D$21</f>
        <v>Bateau Bay</v>
      </c>
      <c r="P78" s="257"/>
      <c r="Q78" s="257"/>
      <c r="R78" s="257"/>
      <c r="S78" s="257"/>
      <c r="T78" s="257"/>
      <c r="U78" s="257"/>
      <c r="V78" s="257"/>
      <c r="W78" s="257"/>
      <c r="X78" s="257"/>
    </row>
    <row r="79" spans="1:24" ht="18.600000000000001" customHeight="1" x14ac:dyDescent="0.2">
      <c r="A79" s="251" t="s">
        <v>297</v>
      </c>
      <c r="B79" s="252"/>
      <c r="C79" s="252"/>
      <c r="D79" s="252"/>
      <c r="E79" s="252"/>
      <c r="F79" s="253" t="str">
        <f>'PENNANT TEAMS'!$A$3</f>
        <v>Pennants 2020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4"/>
    </row>
    <row r="80" spans="1:24" ht="15" customHeight="1" x14ac:dyDescent="0.2">
      <c r="A80" s="264" t="s">
        <v>298</v>
      </c>
      <c r="B80" s="265"/>
      <c r="C80" s="265"/>
      <c r="D80" s="266"/>
      <c r="E80" s="264" t="s">
        <v>299</v>
      </c>
      <c r="F80" s="265"/>
      <c r="G80" s="266"/>
      <c r="H80" s="264" t="s">
        <v>4</v>
      </c>
      <c r="I80" s="265"/>
      <c r="J80" s="265"/>
      <c r="K80" s="265"/>
      <c r="L80" s="266"/>
      <c r="M80" s="264" t="s">
        <v>310</v>
      </c>
      <c r="N80" s="265"/>
      <c r="O80" s="266"/>
      <c r="P80" s="264" t="s">
        <v>311</v>
      </c>
      <c r="Q80" s="265"/>
      <c r="R80" s="265"/>
      <c r="S80" s="266"/>
      <c r="T80" s="264" t="s">
        <v>300</v>
      </c>
      <c r="U80" s="265"/>
      <c r="V80" s="265"/>
      <c r="W80" s="265"/>
      <c r="X80" s="266"/>
    </row>
    <row r="81" spans="1:24" ht="16.899999999999999" customHeight="1" x14ac:dyDescent="0.2">
      <c r="A81" s="267"/>
      <c r="B81" s="268"/>
      <c r="C81" s="268"/>
      <c r="D81" s="269"/>
      <c r="E81" s="267"/>
      <c r="F81" s="268"/>
      <c r="G81" s="269"/>
      <c r="H81" s="270">
        <f>'PENNANT TEAMS'!$A$22</f>
        <v>3.1</v>
      </c>
      <c r="I81" s="271"/>
      <c r="J81" s="271"/>
      <c r="K81" s="271"/>
      <c r="L81" s="272"/>
      <c r="M81" s="270">
        <f>'PENNANT TEAMS'!$C$26</f>
        <v>1</v>
      </c>
      <c r="N81" s="271"/>
      <c r="O81" s="271"/>
      <c r="P81" s="270">
        <f>'PENNANT TEAMS'!$E$26</f>
        <v>1</v>
      </c>
      <c r="Q81" s="271"/>
      <c r="R81" s="271"/>
      <c r="S81" s="272"/>
      <c r="T81" s="270">
        <f>'PENNANT TEAMS'!$B$5</f>
        <v>2</v>
      </c>
      <c r="U81" s="271"/>
      <c r="V81" s="271"/>
      <c r="W81" s="271"/>
      <c r="X81" s="272"/>
    </row>
    <row r="82" spans="1:24" ht="13.9" customHeight="1" x14ac:dyDescent="0.2">
      <c r="K82" s="265" t="s">
        <v>301</v>
      </c>
      <c r="L82" s="265"/>
      <c r="M82" s="265"/>
      <c r="N82" s="265"/>
    </row>
    <row r="83" spans="1:24" ht="28.9" customHeight="1" x14ac:dyDescent="0.2">
      <c r="A83" s="259">
        <f>'PENNANT TEAMS'!$B$24</f>
        <v>0</v>
      </c>
      <c r="B83" s="259"/>
      <c r="C83" s="259"/>
      <c r="D83" s="259"/>
      <c r="E83" s="259"/>
      <c r="F83" s="259"/>
      <c r="G83" s="259"/>
      <c r="H83" s="259"/>
      <c r="I83" s="259"/>
      <c r="J83" s="259"/>
      <c r="K83" s="260"/>
      <c r="L83" s="261" t="s">
        <v>302</v>
      </c>
      <c r="M83" s="261"/>
      <c r="N83" s="262"/>
      <c r="O83" s="263"/>
      <c r="P83" s="263"/>
      <c r="Q83" s="263"/>
      <c r="R83" s="263"/>
      <c r="S83" s="263"/>
      <c r="T83" s="263"/>
      <c r="U83" s="263"/>
      <c r="V83" s="263"/>
      <c r="W83" s="263"/>
      <c r="X83" s="263"/>
    </row>
    <row r="84" spans="1:24" ht="28.9" customHeight="1" x14ac:dyDescent="0.2">
      <c r="A84" s="259">
        <f>'PENNANT TEAMS'!$C$24</f>
        <v>0</v>
      </c>
      <c r="B84" s="259"/>
      <c r="C84" s="259"/>
      <c r="D84" s="259"/>
      <c r="E84" s="259"/>
      <c r="F84" s="259"/>
      <c r="G84" s="259"/>
      <c r="H84" s="259"/>
      <c r="I84" s="259"/>
      <c r="J84" s="259"/>
      <c r="K84" s="260"/>
      <c r="L84" s="261" t="s">
        <v>303</v>
      </c>
      <c r="M84" s="261"/>
      <c r="N84" s="262"/>
      <c r="O84" s="263"/>
      <c r="P84" s="263"/>
      <c r="Q84" s="263"/>
      <c r="R84" s="263"/>
      <c r="S84" s="263"/>
      <c r="T84" s="263"/>
      <c r="U84" s="263"/>
      <c r="V84" s="263"/>
      <c r="W84" s="263"/>
      <c r="X84" s="263"/>
    </row>
    <row r="85" spans="1:24" ht="28.9" customHeight="1" x14ac:dyDescent="0.2">
      <c r="A85" s="259">
        <f>'PENNANT TEAMS'!$D$24</f>
        <v>0</v>
      </c>
      <c r="B85" s="259"/>
      <c r="C85" s="259"/>
      <c r="D85" s="259"/>
      <c r="E85" s="259"/>
      <c r="F85" s="259"/>
      <c r="G85" s="259"/>
      <c r="H85" s="259"/>
      <c r="I85" s="259"/>
      <c r="J85" s="259"/>
      <c r="K85" s="260"/>
      <c r="L85" s="261" t="s">
        <v>304</v>
      </c>
      <c r="M85" s="261"/>
      <c r="N85" s="262"/>
      <c r="O85" s="263"/>
      <c r="P85" s="263"/>
      <c r="Q85" s="263"/>
      <c r="R85" s="263"/>
      <c r="S85" s="263"/>
      <c r="T85" s="263"/>
      <c r="U85" s="263"/>
      <c r="V85" s="263"/>
      <c r="W85" s="263"/>
      <c r="X85" s="263"/>
    </row>
    <row r="86" spans="1:24" ht="28.9" customHeight="1" x14ac:dyDescent="0.2">
      <c r="A86" s="259">
        <f>'PENNANT TEAMS'!$E$24</f>
        <v>0</v>
      </c>
      <c r="B86" s="259"/>
      <c r="C86" s="259"/>
      <c r="D86" s="259"/>
      <c r="E86" s="259"/>
      <c r="F86" s="259"/>
      <c r="G86" s="259"/>
      <c r="H86" s="259"/>
      <c r="I86" s="259"/>
      <c r="J86" s="259"/>
      <c r="K86" s="260"/>
      <c r="L86" s="261" t="s">
        <v>305</v>
      </c>
      <c r="M86" s="261"/>
      <c r="N86" s="262"/>
      <c r="O86" s="263"/>
      <c r="P86" s="263"/>
      <c r="Q86" s="263"/>
      <c r="R86" s="263"/>
      <c r="S86" s="263"/>
      <c r="T86" s="263"/>
      <c r="U86" s="263"/>
      <c r="V86" s="263"/>
      <c r="W86" s="263"/>
      <c r="X86" s="263"/>
    </row>
    <row r="87" spans="1:24" ht="7.15" customHeight="1" x14ac:dyDescent="0.2"/>
    <row r="88" spans="1:24" ht="24.6" customHeight="1" x14ac:dyDescent="0.2">
      <c r="A88" s="273" t="s">
        <v>273</v>
      </c>
      <c r="B88" s="274"/>
      <c r="C88" s="274"/>
      <c r="D88" s="274"/>
      <c r="E88" s="252"/>
      <c r="F88" s="252"/>
      <c r="G88" s="252"/>
      <c r="H88" s="252"/>
      <c r="I88" s="252"/>
      <c r="J88" s="252"/>
      <c r="K88" s="252"/>
      <c r="L88" s="275"/>
      <c r="M88" s="273" t="s">
        <v>273</v>
      </c>
      <c r="N88" s="274"/>
      <c r="O88" s="274"/>
      <c r="P88" s="274"/>
      <c r="Q88" s="276"/>
      <c r="R88" s="276"/>
      <c r="S88" s="276"/>
      <c r="T88" s="276"/>
      <c r="U88" s="276"/>
      <c r="V88" s="276"/>
      <c r="W88" s="276"/>
      <c r="X88" s="277"/>
    </row>
    <row r="89" spans="1:24" ht="24.6" customHeight="1" x14ac:dyDescent="0.2">
      <c r="A89" s="273" t="s">
        <v>306</v>
      </c>
      <c r="B89" s="274"/>
      <c r="C89" s="274"/>
      <c r="D89" s="276"/>
      <c r="E89" s="276"/>
      <c r="F89" s="276"/>
      <c r="G89" s="276"/>
      <c r="H89" s="276"/>
      <c r="I89" s="276"/>
      <c r="J89" s="276"/>
      <c r="K89" s="276"/>
      <c r="L89" s="277"/>
      <c r="M89" s="273" t="s">
        <v>306</v>
      </c>
      <c r="N89" s="274"/>
      <c r="O89" s="274"/>
      <c r="P89" s="274"/>
      <c r="Q89" s="276"/>
      <c r="R89" s="276"/>
      <c r="S89" s="276"/>
      <c r="T89" s="276"/>
      <c r="U89" s="276"/>
      <c r="V89" s="276"/>
      <c r="W89" s="276"/>
      <c r="X89" s="277"/>
    </row>
    <row r="90" spans="1:24" ht="24.6" hidden="1" customHeight="1" x14ac:dyDescent="0.2">
      <c r="A90" s="273" t="s">
        <v>307</v>
      </c>
      <c r="B90" s="274"/>
      <c r="C90" s="274"/>
      <c r="D90" s="274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9"/>
    </row>
    <row r="91" spans="1:24" ht="16.899999999999999" customHeight="1" x14ac:dyDescent="0.25">
      <c r="A91" s="255" t="s">
        <v>295</v>
      </c>
      <c r="B91" s="255"/>
      <c r="C91" s="255"/>
      <c r="D91" s="255"/>
      <c r="E91" s="256" t="str">
        <f>'PENNANT TEAMS'!$B$4</f>
        <v>3rd March</v>
      </c>
      <c r="F91" s="256"/>
      <c r="G91" s="256"/>
      <c r="H91" s="256"/>
      <c r="I91" s="256">
        <v>39917</v>
      </c>
      <c r="J91" s="256"/>
      <c r="K91" s="256"/>
      <c r="L91" s="256"/>
      <c r="M91" s="256">
        <v>39917</v>
      </c>
      <c r="N91" s="256"/>
      <c r="O91" s="256"/>
      <c r="P91" s="256"/>
      <c r="Q91" s="256">
        <v>39917</v>
      </c>
      <c r="R91" s="256"/>
      <c r="S91" s="256"/>
      <c r="T91" s="256"/>
      <c r="U91" s="256">
        <v>39917</v>
      </c>
      <c r="V91" s="256"/>
      <c r="W91" s="256"/>
      <c r="X91" s="256"/>
    </row>
    <row r="92" spans="1:24" ht="3.6" customHeight="1" x14ac:dyDescent="0.2"/>
    <row r="93" spans="1:24" ht="25.9" customHeight="1" x14ac:dyDescent="0.2">
      <c r="A93" s="257" t="str">
        <f>'PENNANT TEAMS'!$C$3</f>
        <v>Your club name here</v>
      </c>
      <c r="B93" s="257"/>
      <c r="C93" s="257"/>
      <c r="D93" s="257"/>
      <c r="E93" s="257"/>
      <c r="F93" s="257"/>
      <c r="G93" s="257"/>
      <c r="H93" s="257"/>
      <c r="I93" s="257"/>
      <c r="J93" s="257"/>
      <c r="K93" s="258" t="s">
        <v>296</v>
      </c>
      <c r="L93" s="258"/>
      <c r="M93" s="258"/>
      <c r="N93" s="258"/>
      <c r="O93" s="257" t="str">
        <f>'PENNANT TEAMS'!$D$28</f>
        <v>Wyong</v>
      </c>
      <c r="P93" s="257"/>
      <c r="Q93" s="257"/>
      <c r="R93" s="257"/>
      <c r="S93" s="257"/>
      <c r="T93" s="257"/>
      <c r="U93" s="257"/>
      <c r="V93" s="257"/>
      <c r="W93" s="257"/>
      <c r="X93" s="257"/>
    </row>
    <row r="94" spans="1:24" ht="18.600000000000001" customHeight="1" x14ac:dyDescent="0.2">
      <c r="A94" s="251" t="s">
        <v>297</v>
      </c>
      <c r="B94" s="252"/>
      <c r="C94" s="252"/>
      <c r="D94" s="252"/>
      <c r="E94" s="252"/>
      <c r="F94" s="253" t="str">
        <f>'PENNANT TEAMS'!$A$3</f>
        <v>Pennants 2020</v>
      </c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4"/>
    </row>
    <row r="95" spans="1:24" ht="15" customHeight="1" x14ac:dyDescent="0.2">
      <c r="A95" s="264" t="s">
        <v>298</v>
      </c>
      <c r="B95" s="265"/>
      <c r="C95" s="265"/>
      <c r="D95" s="266"/>
      <c r="E95" s="264" t="s">
        <v>299</v>
      </c>
      <c r="F95" s="265"/>
      <c r="G95" s="266"/>
      <c r="H95" s="264" t="s">
        <v>4</v>
      </c>
      <c r="I95" s="265"/>
      <c r="J95" s="265"/>
      <c r="K95" s="265"/>
      <c r="L95" s="266"/>
      <c r="M95" s="264" t="s">
        <v>310</v>
      </c>
      <c r="N95" s="265"/>
      <c r="O95" s="266"/>
      <c r="P95" s="264" t="s">
        <v>311</v>
      </c>
      <c r="Q95" s="265"/>
      <c r="R95" s="265"/>
      <c r="S95" s="266"/>
      <c r="T95" s="264" t="s">
        <v>300</v>
      </c>
      <c r="U95" s="265"/>
      <c r="V95" s="265"/>
      <c r="W95" s="265"/>
      <c r="X95" s="266"/>
    </row>
    <row r="96" spans="1:24" ht="16.899999999999999" customHeight="1" x14ac:dyDescent="0.2">
      <c r="A96" s="267"/>
      <c r="B96" s="268"/>
      <c r="C96" s="268"/>
      <c r="D96" s="269"/>
      <c r="E96" s="267"/>
      <c r="F96" s="268"/>
      <c r="G96" s="269"/>
      <c r="H96" s="270">
        <f>'PENNANT TEAMS'!$A$29</f>
        <v>3.2</v>
      </c>
      <c r="I96" s="271"/>
      <c r="J96" s="271"/>
      <c r="K96" s="271"/>
      <c r="L96" s="272"/>
      <c r="M96" s="270">
        <f>'PENNANT TEAMS'!$C$33</f>
        <v>2</v>
      </c>
      <c r="N96" s="271"/>
      <c r="O96" s="271"/>
      <c r="P96" s="270">
        <f>'PENNANT TEAMS'!$E$33</f>
        <v>2</v>
      </c>
      <c r="Q96" s="271"/>
      <c r="R96" s="271"/>
      <c r="S96" s="272"/>
      <c r="T96" s="270">
        <f>'PENNANT TEAMS'!$B$5</f>
        <v>2</v>
      </c>
      <c r="U96" s="271"/>
      <c r="V96" s="271"/>
      <c r="W96" s="271"/>
      <c r="X96" s="272"/>
    </row>
    <row r="97" spans="1:24" ht="13.9" customHeight="1" x14ac:dyDescent="0.2">
      <c r="K97" s="265" t="s">
        <v>301</v>
      </c>
      <c r="L97" s="265"/>
      <c r="M97" s="265"/>
      <c r="N97" s="265"/>
    </row>
    <row r="98" spans="1:24" ht="28.9" customHeight="1" x14ac:dyDescent="0.2">
      <c r="A98" s="259">
        <f>'PENNANT TEAMS'!$B$29</f>
        <v>0</v>
      </c>
      <c r="B98" s="259"/>
      <c r="C98" s="259"/>
      <c r="D98" s="259"/>
      <c r="E98" s="259"/>
      <c r="F98" s="259"/>
      <c r="G98" s="259"/>
      <c r="H98" s="259"/>
      <c r="I98" s="259"/>
      <c r="J98" s="259"/>
      <c r="K98" s="260"/>
      <c r="L98" s="261" t="s">
        <v>302</v>
      </c>
      <c r="M98" s="261"/>
      <c r="N98" s="262"/>
      <c r="O98" s="263"/>
      <c r="P98" s="263"/>
      <c r="Q98" s="263"/>
      <c r="R98" s="263"/>
      <c r="S98" s="263"/>
      <c r="T98" s="263"/>
      <c r="U98" s="263"/>
      <c r="V98" s="263"/>
      <c r="W98" s="263"/>
      <c r="X98" s="263"/>
    </row>
    <row r="99" spans="1:24" ht="28.9" customHeight="1" x14ac:dyDescent="0.2">
      <c r="A99" s="259">
        <f>'PENNANT TEAMS'!$C$29</f>
        <v>0</v>
      </c>
      <c r="B99" s="259"/>
      <c r="C99" s="259"/>
      <c r="D99" s="259"/>
      <c r="E99" s="259"/>
      <c r="F99" s="259"/>
      <c r="G99" s="259"/>
      <c r="H99" s="259"/>
      <c r="I99" s="259"/>
      <c r="J99" s="259"/>
      <c r="K99" s="260"/>
      <c r="L99" s="261" t="s">
        <v>303</v>
      </c>
      <c r="M99" s="261"/>
      <c r="N99" s="262"/>
      <c r="O99" s="263"/>
      <c r="P99" s="263"/>
      <c r="Q99" s="263"/>
      <c r="R99" s="263"/>
      <c r="S99" s="263"/>
      <c r="T99" s="263"/>
      <c r="U99" s="263"/>
      <c r="V99" s="263"/>
      <c r="W99" s="263"/>
      <c r="X99" s="263"/>
    </row>
    <row r="100" spans="1:24" ht="28.9" customHeight="1" x14ac:dyDescent="0.2">
      <c r="A100" s="259">
        <f>'PENNANT TEAMS'!$D$29</f>
        <v>0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60"/>
      <c r="L100" s="261" t="s">
        <v>304</v>
      </c>
      <c r="M100" s="261"/>
      <c r="N100" s="262"/>
      <c r="O100" s="263"/>
      <c r="P100" s="263"/>
      <c r="Q100" s="263"/>
      <c r="R100" s="263"/>
      <c r="S100" s="263"/>
      <c r="T100" s="263"/>
      <c r="U100" s="263"/>
      <c r="V100" s="263"/>
      <c r="W100" s="263"/>
      <c r="X100" s="263"/>
    </row>
    <row r="101" spans="1:24" ht="28.9" customHeight="1" x14ac:dyDescent="0.2">
      <c r="A101" s="259">
        <f>'PENNANT TEAMS'!$E$29</f>
        <v>0</v>
      </c>
      <c r="B101" s="259"/>
      <c r="C101" s="259"/>
      <c r="D101" s="259"/>
      <c r="E101" s="259"/>
      <c r="F101" s="259"/>
      <c r="G101" s="259"/>
      <c r="H101" s="259"/>
      <c r="I101" s="259"/>
      <c r="J101" s="259"/>
      <c r="K101" s="260"/>
      <c r="L101" s="261" t="s">
        <v>305</v>
      </c>
      <c r="M101" s="261"/>
      <c r="N101" s="262"/>
      <c r="O101" s="263"/>
      <c r="P101" s="263"/>
      <c r="Q101" s="263"/>
      <c r="R101" s="263"/>
      <c r="S101" s="263"/>
      <c r="T101" s="263"/>
      <c r="U101" s="263"/>
      <c r="V101" s="263"/>
      <c r="W101" s="263"/>
      <c r="X101" s="263"/>
    </row>
    <row r="102" spans="1:24" ht="7.15" customHeight="1" x14ac:dyDescent="0.2"/>
    <row r="103" spans="1:24" ht="24.6" customHeight="1" x14ac:dyDescent="0.2">
      <c r="A103" s="273" t="s">
        <v>273</v>
      </c>
      <c r="B103" s="274"/>
      <c r="C103" s="274"/>
      <c r="D103" s="274"/>
      <c r="E103" s="252"/>
      <c r="F103" s="252"/>
      <c r="G103" s="252"/>
      <c r="H103" s="252"/>
      <c r="I103" s="252"/>
      <c r="J103" s="252"/>
      <c r="K103" s="252"/>
      <c r="L103" s="275"/>
      <c r="M103" s="273" t="s">
        <v>273</v>
      </c>
      <c r="N103" s="274"/>
      <c r="O103" s="274"/>
      <c r="P103" s="274"/>
      <c r="Q103" s="276"/>
      <c r="R103" s="276"/>
      <c r="S103" s="276"/>
      <c r="T103" s="276"/>
      <c r="U103" s="276"/>
      <c r="V103" s="276"/>
      <c r="W103" s="276"/>
      <c r="X103" s="277"/>
    </row>
    <row r="104" spans="1:24" ht="24.6" customHeight="1" x14ac:dyDescent="0.2">
      <c r="A104" s="273" t="s">
        <v>306</v>
      </c>
      <c r="B104" s="274"/>
      <c r="C104" s="274"/>
      <c r="D104" s="276"/>
      <c r="E104" s="276"/>
      <c r="F104" s="276"/>
      <c r="G104" s="276"/>
      <c r="H104" s="276"/>
      <c r="I104" s="276"/>
      <c r="J104" s="276"/>
      <c r="K104" s="276"/>
      <c r="L104" s="277"/>
      <c r="M104" s="273" t="s">
        <v>306</v>
      </c>
      <c r="N104" s="274"/>
      <c r="O104" s="274"/>
      <c r="P104" s="274"/>
      <c r="Q104" s="276"/>
      <c r="R104" s="276"/>
      <c r="S104" s="276"/>
      <c r="T104" s="276"/>
      <c r="U104" s="276"/>
      <c r="V104" s="276"/>
      <c r="W104" s="276"/>
      <c r="X104" s="277"/>
    </row>
    <row r="105" spans="1:24" ht="24.6" hidden="1" customHeight="1" x14ac:dyDescent="0.2">
      <c r="A105" s="273" t="s">
        <v>307</v>
      </c>
      <c r="B105" s="274"/>
      <c r="C105" s="274"/>
      <c r="D105" s="274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9"/>
    </row>
    <row r="106" spans="1:24" ht="16.899999999999999" customHeight="1" x14ac:dyDescent="0.25">
      <c r="A106" s="255" t="s">
        <v>295</v>
      </c>
      <c r="B106" s="255"/>
      <c r="C106" s="255"/>
      <c r="D106" s="255"/>
      <c r="E106" s="256" t="str">
        <f>'PENNANT TEAMS'!$B$4</f>
        <v>3rd March</v>
      </c>
      <c r="F106" s="256"/>
      <c r="G106" s="256"/>
      <c r="H106" s="256"/>
      <c r="I106" s="256">
        <v>39917</v>
      </c>
      <c r="J106" s="256"/>
      <c r="K106" s="256"/>
      <c r="L106" s="256"/>
      <c r="M106" s="256">
        <v>39917</v>
      </c>
      <c r="N106" s="256"/>
      <c r="O106" s="256"/>
      <c r="P106" s="256"/>
      <c r="Q106" s="256">
        <v>39917</v>
      </c>
      <c r="R106" s="256"/>
      <c r="S106" s="256"/>
      <c r="T106" s="256"/>
      <c r="U106" s="256">
        <v>39917</v>
      </c>
      <c r="V106" s="256"/>
      <c r="W106" s="256"/>
      <c r="X106" s="256"/>
    </row>
    <row r="107" spans="1:24" ht="3.6" customHeight="1" x14ac:dyDescent="0.2"/>
    <row r="108" spans="1:24" ht="25.9" customHeight="1" x14ac:dyDescent="0.2">
      <c r="A108" s="257" t="str">
        <f>'PENNANT TEAMS'!$C$3</f>
        <v>Your club name here</v>
      </c>
      <c r="B108" s="257"/>
      <c r="C108" s="257"/>
      <c r="D108" s="257"/>
      <c r="E108" s="257"/>
      <c r="F108" s="257"/>
      <c r="G108" s="257"/>
      <c r="H108" s="257"/>
      <c r="I108" s="257"/>
      <c r="J108" s="257"/>
      <c r="K108" s="258" t="s">
        <v>296</v>
      </c>
      <c r="L108" s="258"/>
      <c r="M108" s="258"/>
      <c r="N108" s="258"/>
      <c r="O108" s="257" t="str">
        <f>'PENNANT TEAMS'!$D$28</f>
        <v>Wyong</v>
      </c>
      <c r="P108" s="257"/>
      <c r="Q108" s="257"/>
      <c r="R108" s="257"/>
      <c r="S108" s="257"/>
      <c r="T108" s="257"/>
      <c r="U108" s="257"/>
      <c r="V108" s="257"/>
      <c r="W108" s="257"/>
      <c r="X108" s="257"/>
    </row>
    <row r="109" spans="1:24" ht="18.600000000000001" customHeight="1" x14ac:dyDescent="0.2">
      <c r="A109" s="251" t="s">
        <v>297</v>
      </c>
      <c r="B109" s="252"/>
      <c r="C109" s="252"/>
      <c r="D109" s="252"/>
      <c r="E109" s="252"/>
      <c r="F109" s="253" t="str">
        <f>'PENNANT TEAMS'!$A$3</f>
        <v>Pennants 2020</v>
      </c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4"/>
    </row>
    <row r="110" spans="1:24" ht="15" customHeight="1" x14ac:dyDescent="0.2">
      <c r="A110" s="264" t="s">
        <v>298</v>
      </c>
      <c r="B110" s="265"/>
      <c r="C110" s="265"/>
      <c r="D110" s="266"/>
      <c r="E110" s="264" t="s">
        <v>299</v>
      </c>
      <c r="F110" s="265"/>
      <c r="G110" s="266"/>
      <c r="H110" s="264" t="s">
        <v>4</v>
      </c>
      <c r="I110" s="265"/>
      <c r="J110" s="265"/>
      <c r="K110" s="265"/>
      <c r="L110" s="266"/>
      <c r="M110" s="264" t="s">
        <v>310</v>
      </c>
      <c r="N110" s="265"/>
      <c r="O110" s="266"/>
      <c r="P110" s="264" t="s">
        <v>311</v>
      </c>
      <c r="Q110" s="265"/>
      <c r="R110" s="265"/>
      <c r="S110" s="266"/>
      <c r="T110" s="264" t="s">
        <v>300</v>
      </c>
      <c r="U110" s="265"/>
      <c r="V110" s="265"/>
      <c r="W110" s="265"/>
      <c r="X110" s="266"/>
    </row>
    <row r="111" spans="1:24" ht="16.899999999999999" customHeight="1" x14ac:dyDescent="0.2">
      <c r="A111" s="267"/>
      <c r="B111" s="268"/>
      <c r="C111" s="268"/>
      <c r="D111" s="269"/>
      <c r="E111" s="267"/>
      <c r="F111" s="268"/>
      <c r="G111" s="269"/>
      <c r="H111" s="270">
        <f>'PENNANT TEAMS'!$A$29</f>
        <v>3.2</v>
      </c>
      <c r="I111" s="271"/>
      <c r="J111" s="271"/>
      <c r="K111" s="271"/>
      <c r="L111" s="272"/>
      <c r="M111" s="270">
        <f>'PENNANT TEAMS'!$C$33</f>
        <v>2</v>
      </c>
      <c r="N111" s="271"/>
      <c r="O111" s="271"/>
      <c r="P111" s="270">
        <f>'PENNANT TEAMS'!$E$33</f>
        <v>2</v>
      </c>
      <c r="Q111" s="271"/>
      <c r="R111" s="271"/>
      <c r="S111" s="272"/>
      <c r="T111" s="270">
        <f>'PENNANT TEAMS'!$B$5</f>
        <v>2</v>
      </c>
      <c r="U111" s="271"/>
      <c r="V111" s="271"/>
      <c r="W111" s="271"/>
      <c r="X111" s="272"/>
    </row>
    <row r="112" spans="1:24" ht="13.9" customHeight="1" x14ac:dyDescent="0.2">
      <c r="K112" s="265" t="s">
        <v>301</v>
      </c>
      <c r="L112" s="265"/>
      <c r="M112" s="265"/>
      <c r="N112" s="265"/>
    </row>
    <row r="113" spans="1:24" ht="28.9" customHeight="1" x14ac:dyDescent="0.2">
      <c r="A113" s="259">
        <f>'PENNANT TEAMS'!$B$31</f>
        <v>0</v>
      </c>
      <c r="B113" s="259"/>
      <c r="C113" s="259"/>
      <c r="D113" s="259"/>
      <c r="E113" s="259"/>
      <c r="F113" s="259"/>
      <c r="G113" s="259"/>
      <c r="H113" s="259"/>
      <c r="I113" s="259"/>
      <c r="J113" s="259"/>
      <c r="K113" s="260"/>
      <c r="L113" s="261" t="s">
        <v>302</v>
      </c>
      <c r="M113" s="261"/>
      <c r="N113" s="262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</row>
    <row r="114" spans="1:24" ht="28.9" customHeight="1" x14ac:dyDescent="0.2">
      <c r="A114" s="259">
        <f>'PENNANT TEAMS'!$C$31</f>
        <v>0</v>
      </c>
      <c r="B114" s="259"/>
      <c r="C114" s="259"/>
      <c r="D114" s="259"/>
      <c r="E114" s="259"/>
      <c r="F114" s="259"/>
      <c r="G114" s="259"/>
      <c r="H114" s="259"/>
      <c r="I114" s="259"/>
      <c r="J114" s="259"/>
      <c r="K114" s="260"/>
      <c r="L114" s="261" t="s">
        <v>303</v>
      </c>
      <c r="M114" s="261"/>
      <c r="N114" s="262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</row>
    <row r="115" spans="1:24" ht="28.9" customHeight="1" x14ac:dyDescent="0.2">
      <c r="A115" s="259">
        <f>'PENNANT TEAMS'!$D$31</f>
        <v>0</v>
      </c>
      <c r="B115" s="259"/>
      <c r="C115" s="259"/>
      <c r="D115" s="259"/>
      <c r="E115" s="259"/>
      <c r="F115" s="259"/>
      <c r="G115" s="259"/>
      <c r="H115" s="259"/>
      <c r="I115" s="259"/>
      <c r="J115" s="259"/>
      <c r="K115" s="260"/>
      <c r="L115" s="261" t="s">
        <v>304</v>
      </c>
      <c r="M115" s="261"/>
      <c r="N115" s="262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</row>
    <row r="116" spans="1:24" ht="28.9" customHeight="1" x14ac:dyDescent="0.2">
      <c r="A116" s="259">
        <f>'PENNANT TEAMS'!$E$31</f>
        <v>0</v>
      </c>
      <c r="B116" s="259"/>
      <c r="C116" s="259"/>
      <c r="D116" s="259"/>
      <c r="E116" s="259"/>
      <c r="F116" s="259"/>
      <c r="G116" s="259"/>
      <c r="H116" s="259"/>
      <c r="I116" s="259"/>
      <c r="J116" s="259"/>
      <c r="K116" s="260"/>
      <c r="L116" s="261" t="s">
        <v>305</v>
      </c>
      <c r="M116" s="261"/>
      <c r="N116" s="262"/>
      <c r="O116" s="263"/>
      <c r="P116" s="263"/>
      <c r="Q116" s="263"/>
      <c r="R116" s="263"/>
      <c r="S116" s="263"/>
      <c r="T116" s="263"/>
      <c r="U116" s="263"/>
      <c r="V116" s="263"/>
      <c r="W116" s="263"/>
      <c r="X116" s="263"/>
    </row>
    <row r="117" spans="1:24" ht="7.15" customHeight="1" x14ac:dyDescent="0.2"/>
    <row r="118" spans="1:24" ht="24.6" customHeight="1" x14ac:dyDescent="0.2">
      <c r="A118" s="273" t="s">
        <v>273</v>
      </c>
      <c r="B118" s="274"/>
      <c r="C118" s="274"/>
      <c r="D118" s="274"/>
      <c r="E118" s="252"/>
      <c r="F118" s="252"/>
      <c r="G118" s="252"/>
      <c r="H118" s="252"/>
      <c r="I118" s="252"/>
      <c r="J118" s="252"/>
      <c r="K118" s="252"/>
      <c r="L118" s="275"/>
      <c r="M118" s="273" t="s">
        <v>273</v>
      </c>
      <c r="N118" s="274"/>
      <c r="O118" s="274"/>
      <c r="P118" s="274"/>
      <c r="Q118" s="276"/>
      <c r="R118" s="276"/>
      <c r="S118" s="276"/>
      <c r="T118" s="276"/>
      <c r="U118" s="276"/>
      <c r="V118" s="276"/>
      <c r="W118" s="276"/>
      <c r="X118" s="277"/>
    </row>
    <row r="119" spans="1:24" ht="24.6" customHeight="1" x14ac:dyDescent="0.2">
      <c r="A119" s="273" t="s">
        <v>306</v>
      </c>
      <c r="B119" s="274"/>
      <c r="C119" s="274"/>
      <c r="D119" s="276"/>
      <c r="E119" s="276"/>
      <c r="F119" s="276"/>
      <c r="G119" s="276"/>
      <c r="H119" s="276"/>
      <c r="I119" s="276"/>
      <c r="J119" s="276"/>
      <c r="K119" s="276"/>
      <c r="L119" s="277"/>
      <c r="M119" s="273" t="s">
        <v>306</v>
      </c>
      <c r="N119" s="274"/>
      <c r="O119" s="274"/>
      <c r="P119" s="274"/>
      <c r="Q119" s="276"/>
      <c r="R119" s="276"/>
      <c r="S119" s="276"/>
      <c r="T119" s="276"/>
      <c r="U119" s="276"/>
      <c r="V119" s="276"/>
      <c r="W119" s="276"/>
      <c r="X119" s="277"/>
    </row>
    <row r="120" spans="1:24" ht="24.6" hidden="1" customHeight="1" x14ac:dyDescent="0.2">
      <c r="A120" s="273" t="s">
        <v>307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9"/>
    </row>
    <row r="121" spans="1:24" ht="16.899999999999999" customHeight="1" x14ac:dyDescent="0.25">
      <c r="A121" s="255" t="s">
        <v>295</v>
      </c>
      <c r="B121" s="255"/>
      <c r="C121" s="255"/>
      <c r="D121" s="255"/>
      <c r="E121" s="256" t="str">
        <f>'PENNANT TEAMS'!$B$4</f>
        <v>3rd March</v>
      </c>
      <c r="F121" s="256"/>
      <c r="G121" s="256"/>
      <c r="H121" s="256"/>
      <c r="I121" s="256">
        <v>39917</v>
      </c>
      <c r="J121" s="256"/>
      <c r="K121" s="256"/>
      <c r="L121" s="256"/>
      <c r="M121" s="256">
        <v>39917</v>
      </c>
      <c r="N121" s="256"/>
      <c r="O121" s="256"/>
      <c r="P121" s="256"/>
      <c r="Q121" s="256">
        <v>39917</v>
      </c>
      <c r="R121" s="256"/>
      <c r="S121" s="256"/>
      <c r="T121" s="256"/>
      <c r="U121" s="256">
        <v>39917</v>
      </c>
      <c r="V121" s="256"/>
      <c r="W121" s="256"/>
      <c r="X121" s="256"/>
    </row>
    <row r="122" spans="1:24" ht="3.6" customHeight="1" x14ac:dyDescent="0.2"/>
    <row r="123" spans="1:24" ht="25.9" customHeight="1" x14ac:dyDescent="0.2">
      <c r="A123" s="257" t="str">
        <f>'PENNANT TEAMS'!$C$3</f>
        <v>Your club name here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8" t="s">
        <v>296</v>
      </c>
      <c r="L123" s="258"/>
      <c r="M123" s="258"/>
      <c r="N123" s="258"/>
      <c r="O123" s="257" t="str">
        <f>'PENNANT TEAMS'!$D$35</f>
        <v>Davistown</v>
      </c>
      <c r="P123" s="257"/>
      <c r="Q123" s="257"/>
      <c r="R123" s="257"/>
      <c r="S123" s="257"/>
      <c r="T123" s="257"/>
      <c r="U123" s="257"/>
      <c r="V123" s="257"/>
      <c r="W123" s="257"/>
      <c r="X123" s="257"/>
    </row>
    <row r="124" spans="1:24" ht="18.600000000000001" customHeight="1" x14ac:dyDescent="0.2">
      <c r="A124" s="251" t="s">
        <v>297</v>
      </c>
      <c r="B124" s="252"/>
      <c r="C124" s="252"/>
      <c r="D124" s="252"/>
      <c r="E124" s="252"/>
      <c r="F124" s="253" t="str">
        <f>'PENNANT TEAMS'!$A$3</f>
        <v>Pennants 2020</v>
      </c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4"/>
    </row>
    <row r="125" spans="1:24" ht="15" customHeight="1" x14ac:dyDescent="0.2">
      <c r="A125" s="264" t="s">
        <v>298</v>
      </c>
      <c r="B125" s="265"/>
      <c r="C125" s="265"/>
      <c r="D125" s="266"/>
      <c r="E125" s="264" t="s">
        <v>299</v>
      </c>
      <c r="F125" s="265"/>
      <c r="G125" s="266"/>
      <c r="H125" s="264" t="s">
        <v>4</v>
      </c>
      <c r="I125" s="265"/>
      <c r="J125" s="265"/>
      <c r="K125" s="265"/>
      <c r="L125" s="266"/>
      <c r="M125" s="264" t="s">
        <v>310</v>
      </c>
      <c r="N125" s="265"/>
      <c r="O125" s="266"/>
      <c r="P125" s="264" t="s">
        <v>311</v>
      </c>
      <c r="Q125" s="265"/>
      <c r="R125" s="265"/>
      <c r="S125" s="266"/>
      <c r="T125" s="264" t="s">
        <v>300</v>
      </c>
      <c r="U125" s="265"/>
      <c r="V125" s="265"/>
      <c r="W125" s="265"/>
      <c r="X125" s="266"/>
    </row>
    <row r="126" spans="1:24" ht="16.899999999999999" customHeight="1" x14ac:dyDescent="0.2">
      <c r="A126" s="267"/>
      <c r="B126" s="268"/>
      <c r="C126" s="268"/>
      <c r="D126" s="269"/>
      <c r="E126" s="267"/>
      <c r="F126" s="268"/>
      <c r="G126" s="269"/>
      <c r="H126" s="270">
        <f>'PENNANT TEAMS'!$A$36</f>
        <v>4.0999999999999996</v>
      </c>
      <c r="I126" s="271"/>
      <c r="J126" s="271"/>
      <c r="K126" s="271"/>
      <c r="L126" s="272"/>
      <c r="M126" s="270">
        <f>'PENNANT TEAMS'!$C$40</f>
        <v>1</v>
      </c>
      <c r="N126" s="271"/>
      <c r="O126" s="271"/>
      <c r="P126" s="270">
        <f>'PENNANT TEAMS'!$E$40</f>
        <v>1</v>
      </c>
      <c r="Q126" s="271"/>
      <c r="R126" s="271"/>
      <c r="S126" s="272"/>
      <c r="T126" s="270">
        <f>'PENNANT TEAMS'!$B$5</f>
        <v>2</v>
      </c>
      <c r="U126" s="271"/>
      <c r="V126" s="271"/>
      <c r="W126" s="271"/>
      <c r="X126" s="272"/>
    </row>
    <row r="127" spans="1:24" ht="13.9" customHeight="1" x14ac:dyDescent="0.2">
      <c r="K127" s="265" t="s">
        <v>301</v>
      </c>
      <c r="L127" s="265"/>
      <c r="M127" s="265"/>
      <c r="N127" s="265"/>
    </row>
    <row r="128" spans="1:24" ht="28.9" customHeight="1" x14ac:dyDescent="0.2">
      <c r="A128" s="259">
        <f>'PENNANT TEAMS'!$B$36</f>
        <v>0</v>
      </c>
      <c r="B128" s="259"/>
      <c r="C128" s="259"/>
      <c r="D128" s="259"/>
      <c r="E128" s="259"/>
      <c r="F128" s="259"/>
      <c r="G128" s="259"/>
      <c r="H128" s="259"/>
      <c r="I128" s="259"/>
      <c r="J128" s="259"/>
      <c r="K128" s="260"/>
      <c r="L128" s="261" t="s">
        <v>302</v>
      </c>
      <c r="M128" s="261"/>
      <c r="N128" s="262"/>
      <c r="O128" s="263"/>
      <c r="P128" s="263"/>
      <c r="Q128" s="263"/>
      <c r="R128" s="263"/>
      <c r="S128" s="263"/>
      <c r="T128" s="263"/>
      <c r="U128" s="263"/>
      <c r="V128" s="263"/>
      <c r="W128" s="263"/>
      <c r="X128" s="263"/>
    </row>
    <row r="129" spans="1:24" ht="28.9" customHeight="1" x14ac:dyDescent="0.2">
      <c r="A129" s="259">
        <f>'PENNANT TEAMS'!$C$36</f>
        <v>0</v>
      </c>
      <c r="B129" s="259"/>
      <c r="C129" s="259"/>
      <c r="D129" s="259"/>
      <c r="E129" s="259"/>
      <c r="F129" s="259"/>
      <c r="G129" s="259"/>
      <c r="H129" s="259"/>
      <c r="I129" s="259"/>
      <c r="J129" s="259"/>
      <c r="K129" s="260"/>
      <c r="L129" s="261" t="s">
        <v>303</v>
      </c>
      <c r="M129" s="261"/>
      <c r="N129" s="262"/>
      <c r="O129" s="263"/>
      <c r="P129" s="263"/>
      <c r="Q129" s="263"/>
      <c r="R129" s="263"/>
      <c r="S129" s="263"/>
      <c r="T129" s="263"/>
      <c r="U129" s="263"/>
      <c r="V129" s="263"/>
      <c r="W129" s="263"/>
      <c r="X129" s="263"/>
    </row>
    <row r="130" spans="1:24" ht="28.9" customHeight="1" x14ac:dyDescent="0.2">
      <c r="A130" s="259">
        <f>'PENNANT TEAMS'!$D$36</f>
        <v>0</v>
      </c>
      <c r="B130" s="259"/>
      <c r="C130" s="259"/>
      <c r="D130" s="259"/>
      <c r="E130" s="259"/>
      <c r="F130" s="259"/>
      <c r="G130" s="259"/>
      <c r="H130" s="259"/>
      <c r="I130" s="259"/>
      <c r="J130" s="259"/>
      <c r="K130" s="260"/>
      <c r="L130" s="261" t="s">
        <v>304</v>
      </c>
      <c r="M130" s="261"/>
      <c r="N130" s="262"/>
      <c r="O130" s="263"/>
      <c r="P130" s="263"/>
      <c r="Q130" s="263"/>
      <c r="R130" s="263"/>
      <c r="S130" s="263"/>
      <c r="T130" s="263"/>
      <c r="U130" s="263"/>
      <c r="V130" s="263"/>
      <c r="W130" s="263"/>
      <c r="X130" s="263"/>
    </row>
    <row r="131" spans="1:24" ht="28.9" customHeight="1" x14ac:dyDescent="0.2">
      <c r="A131" s="259">
        <f>'PENNANT TEAMS'!$E$36</f>
        <v>0</v>
      </c>
      <c r="B131" s="259"/>
      <c r="C131" s="259"/>
      <c r="D131" s="259"/>
      <c r="E131" s="259"/>
      <c r="F131" s="259"/>
      <c r="G131" s="259"/>
      <c r="H131" s="259"/>
      <c r="I131" s="259"/>
      <c r="J131" s="259"/>
      <c r="K131" s="260"/>
      <c r="L131" s="261" t="s">
        <v>305</v>
      </c>
      <c r="M131" s="261"/>
      <c r="N131" s="262"/>
      <c r="O131" s="263"/>
      <c r="P131" s="263"/>
      <c r="Q131" s="263"/>
      <c r="R131" s="263"/>
      <c r="S131" s="263"/>
      <c r="T131" s="263"/>
      <c r="U131" s="263"/>
      <c r="V131" s="263"/>
      <c r="W131" s="263"/>
      <c r="X131" s="263"/>
    </row>
    <row r="132" spans="1:24" ht="7.15" customHeight="1" x14ac:dyDescent="0.2"/>
    <row r="133" spans="1:24" ht="24.6" customHeight="1" x14ac:dyDescent="0.2">
      <c r="A133" s="273" t="s">
        <v>273</v>
      </c>
      <c r="B133" s="274"/>
      <c r="C133" s="274"/>
      <c r="D133" s="274"/>
      <c r="E133" s="252"/>
      <c r="F133" s="252"/>
      <c r="G133" s="252"/>
      <c r="H133" s="252"/>
      <c r="I133" s="252"/>
      <c r="J133" s="252"/>
      <c r="K133" s="252"/>
      <c r="L133" s="275"/>
      <c r="M133" s="273" t="s">
        <v>273</v>
      </c>
      <c r="N133" s="274"/>
      <c r="O133" s="274"/>
      <c r="P133" s="274"/>
      <c r="Q133" s="276"/>
      <c r="R133" s="276"/>
      <c r="S133" s="276"/>
      <c r="T133" s="276"/>
      <c r="U133" s="276"/>
      <c r="V133" s="276"/>
      <c r="W133" s="276"/>
      <c r="X133" s="277"/>
    </row>
    <row r="134" spans="1:24" ht="24.6" customHeight="1" x14ac:dyDescent="0.2">
      <c r="A134" s="273" t="s">
        <v>306</v>
      </c>
      <c r="B134" s="274"/>
      <c r="C134" s="274"/>
      <c r="D134" s="276"/>
      <c r="E134" s="276"/>
      <c r="F134" s="276"/>
      <c r="G134" s="276"/>
      <c r="H134" s="276"/>
      <c r="I134" s="276"/>
      <c r="J134" s="276"/>
      <c r="K134" s="276"/>
      <c r="L134" s="277"/>
      <c r="M134" s="273" t="s">
        <v>306</v>
      </c>
      <c r="N134" s="274"/>
      <c r="O134" s="274"/>
      <c r="P134" s="274"/>
      <c r="Q134" s="276"/>
      <c r="R134" s="276"/>
      <c r="S134" s="276"/>
      <c r="T134" s="276"/>
      <c r="U134" s="276"/>
      <c r="V134" s="276"/>
      <c r="W134" s="276"/>
      <c r="X134" s="277"/>
    </row>
    <row r="135" spans="1:24" ht="24.6" hidden="1" customHeight="1" x14ac:dyDescent="0.2">
      <c r="A135" s="273" t="s">
        <v>307</v>
      </c>
      <c r="B135" s="274"/>
      <c r="C135" s="274"/>
      <c r="D135" s="274"/>
      <c r="E135" s="274"/>
      <c r="F135" s="274"/>
      <c r="G135" s="274"/>
      <c r="H135" s="274"/>
      <c r="I135" s="274"/>
      <c r="J135" s="274"/>
      <c r="K135" s="274"/>
      <c r="L135" s="274"/>
      <c r="M135" s="274"/>
      <c r="N135" s="274"/>
      <c r="O135" s="274"/>
      <c r="P135" s="274"/>
      <c r="Q135" s="274"/>
      <c r="R135" s="274"/>
      <c r="S135" s="274"/>
      <c r="T135" s="274"/>
      <c r="U135" s="274"/>
      <c r="V135" s="274"/>
      <c r="W135" s="274"/>
      <c r="X135" s="279"/>
    </row>
    <row r="136" spans="1:24" ht="16.899999999999999" customHeight="1" x14ac:dyDescent="0.25">
      <c r="A136" s="255" t="s">
        <v>295</v>
      </c>
      <c r="B136" s="255"/>
      <c r="C136" s="255"/>
      <c r="D136" s="255"/>
      <c r="E136" s="256" t="str">
        <f>'PENNANT TEAMS'!$B$4</f>
        <v>3rd March</v>
      </c>
      <c r="F136" s="256"/>
      <c r="G136" s="256"/>
      <c r="H136" s="256"/>
      <c r="I136" s="256">
        <v>39917</v>
      </c>
      <c r="J136" s="256"/>
      <c r="K136" s="256"/>
      <c r="L136" s="256"/>
      <c r="M136" s="256">
        <v>39917</v>
      </c>
      <c r="N136" s="256"/>
      <c r="O136" s="256"/>
      <c r="P136" s="256"/>
      <c r="Q136" s="256">
        <v>39917</v>
      </c>
      <c r="R136" s="256"/>
      <c r="S136" s="256"/>
      <c r="T136" s="256"/>
      <c r="U136" s="256">
        <v>39917</v>
      </c>
      <c r="V136" s="256"/>
      <c r="W136" s="256"/>
      <c r="X136" s="256"/>
    </row>
    <row r="137" spans="1:24" ht="3.6" customHeight="1" x14ac:dyDescent="0.2"/>
    <row r="138" spans="1:24" ht="25.9" customHeight="1" x14ac:dyDescent="0.2">
      <c r="A138" s="257" t="str">
        <f>'PENNANT TEAMS'!$C$3</f>
        <v>Your club name here</v>
      </c>
      <c r="B138" s="257"/>
      <c r="C138" s="257"/>
      <c r="D138" s="257"/>
      <c r="E138" s="257"/>
      <c r="F138" s="257"/>
      <c r="G138" s="257"/>
      <c r="H138" s="257"/>
      <c r="I138" s="257"/>
      <c r="J138" s="257"/>
      <c r="K138" s="258" t="s">
        <v>296</v>
      </c>
      <c r="L138" s="258"/>
      <c r="M138" s="258"/>
      <c r="N138" s="258"/>
      <c r="O138" s="257" t="str">
        <f>'PENNANT TEAMS'!$D$35</f>
        <v>Davistown</v>
      </c>
      <c r="P138" s="257"/>
      <c r="Q138" s="257"/>
      <c r="R138" s="257"/>
      <c r="S138" s="257"/>
      <c r="T138" s="257"/>
      <c r="U138" s="257"/>
      <c r="V138" s="257"/>
      <c r="W138" s="257"/>
      <c r="X138" s="257"/>
    </row>
    <row r="139" spans="1:24" ht="18.600000000000001" customHeight="1" x14ac:dyDescent="0.2">
      <c r="A139" s="251" t="s">
        <v>297</v>
      </c>
      <c r="B139" s="252"/>
      <c r="C139" s="252"/>
      <c r="D139" s="252"/>
      <c r="E139" s="252"/>
      <c r="F139" s="253" t="str">
        <f>'PENNANT TEAMS'!$A$3</f>
        <v>Pennants 2020</v>
      </c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4"/>
    </row>
    <row r="140" spans="1:24" ht="15" customHeight="1" x14ac:dyDescent="0.2">
      <c r="A140" s="264" t="s">
        <v>298</v>
      </c>
      <c r="B140" s="265"/>
      <c r="C140" s="265"/>
      <c r="D140" s="266"/>
      <c r="E140" s="264" t="s">
        <v>299</v>
      </c>
      <c r="F140" s="265"/>
      <c r="G140" s="266"/>
      <c r="H140" s="264" t="s">
        <v>4</v>
      </c>
      <c r="I140" s="265"/>
      <c r="J140" s="265"/>
      <c r="K140" s="265"/>
      <c r="L140" s="266"/>
      <c r="M140" s="264" t="s">
        <v>310</v>
      </c>
      <c r="N140" s="265"/>
      <c r="O140" s="266"/>
      <c r="P140" s="264" t="s">
        <v>311</v>
      </c>
      <c r="Q140" s="265"/>
      <c r="R140" s="265"/>
      <c r="S140" s="266"/>
      <c r="T140" s="264" t="s">
        <v>300</v>
      </c>
      <c r="U140" s="265"/>
      <c r="V140" s="265"/>
      <c r="W140" s="265"/>
      <c r="X140" s="266"/>
    </row>
    <row r="141" spans="1:24" ht="16.899999999999999" customHeight="1" x14ac:dyDescent="0.2">
      <c r="A141" s="267"/>
      <c r="B141" s="268"/>
      <c r="C141" s="268"/>
      <c r="D141" s="269"/>
      <c r="E141" s="267"/>
      <c r="F141" s="268"/>
      <c r="G141" s="269"/>
      <c r="H141" s="270">
        <f>'PENNANT TEAMS'!$A$36</f>
        <v>4.0999999999999996</v>
      </c>
      <c r="I141" s="271"/>
      <c r="J141" s="271"/>
      <c r="K141" s="271"/>
      <c r="L141" s="272"/>
      <c r="M141" s="270">
        <f>'PENNANT TEAMS'!$C$40</f>
        <v>1</v>
      </c>
      <c r="N141" s="271"/>
      <c r="O141" s="271"/>
      <c r="P141" s="270">
        <f>'PENNANT TEAMS'!$E$40</f>
        <v>1</v>
      </c>
      <c r="Q141" s="271"/>
      <c r="R141" s="271"/>
      <c r="S141" s="272"/>
      <c r="T141" s="270">
        <f>'PENNANT TEAMS'!$B$5</f>
        <v>2</v>
      </c>
      <c r="U141" s="271"/>
      <c r="V141" s="271"/>
      <c r="W141" s="271"/>
      <c r="X141" s="272"/>
    </row>
    <row r="142" spans="1:24" ht="13.9" customHeight="1" x14ac:dyDescent="0.2">
      <c r="K142" s="265" t="s">
        <v>301</v>
      </c>
      <c r="L142" s="265"/>
      <c r="M142" s="265"/>
      <c r="N142" s="265"/>
    </row>
    <row r="143" spans="1:24" ht="28.9" customHeight="1" x14ac:dyDescent="0.2">
      <c r="A143" s="259">
        <f>'PENNANT TEAMS'!$B$38</f>
        <v>0</v>
      </c>
      <c r="B143" s="259"/>
      <c r="C143" s="259"/>
      <c r="D143" s="259"/>
      <c r="E143" s="259"/>
      <c r="F143" s="259"/>
      <c r="G143" s="259"/>
      <c r="H143" s="259"/>
      <c r="I143" s="259"/>
      <c r="J143" s="259"/>
      <c r="K143" s="260"/>
      <c r="L143" s="261" t="s">
        <v>302</v>
      </c>
      <c r="M143" s="261"/>
      <c r="N143" s="262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</row>
    <row r="144" spans="1:24" ht="28.9" customHeight="1" x14ac:dyDescent="0.2">
      <c r="A144" s="259">
        <f>'PENNANT TEAMS'!$C$38</f>
        <v>0</v>
      </c>
      <c r="B144" s="259"/>
      <c r="C144" s="259"/>
      <c r="D144" s="259"/>
      <c r="E144" s="259"/>
      <c r="F144" s="259"/>
      <c r="G144" s="259"/>
      <c r="H144" s="259"/>
      <c r="I144" s="259"/>
      <c r="J144" s="259"/>
      <c r="K144" s="260"/>
      <c r="L144" s="261" t="s">
        <v>303</v>
      </c>
      <c r="M144" s="261"/>
      <c r="N144" s="262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</row>
    <row r="145" spans="1:24" ht="28.9" customHeight="1" x14ac:dyDescent="0.2">
      <c r="A145" s="259">
        <f>'PENNANT TEAMS'!$D$38</f>
        <v>0</v>
      </c>
      <c r="B145" s="259"/>
      <c r="C145" s="259"/>
      <c r="D145" s="259"/>
      <c r="E145" s="259"/>
      <c r="F145" s="259"/>
      <c r="G145" s="259"/>
      <c r="H145" s="259"/>
      <c r="I145" s="259"/>
      <c r="J145" s="259"/>
      <c r="K145" s="260"/>
      <c r="L145" s="261" t="s">
        <v>304</v>
      </c>
      <c r="M145" s="261"/>
      <c r="N145" s="262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</row>
    <row r="146" spans="1:24" ht="28.9" customHeight="1" x14ac:dyDescent="0.2">
      <c r="A146" s="259">
        <f>'PENNANT TEAMS'!$E$38</f>
        <v>0</v>
      </c>
      <c r="B146" s="259"/>
      <c r="C146" s="259"/>
      <c r="D146" s="259"/>
      <c r="E146" s="259"/>
      <c r="F146" s="259"/>
      <c r="G146" s="259"/>
      <c r="H146" s="259"/>
      <c r="I146" s="259"/>
      <c r="J146" s="259"/>
      <c r="K146" s="260"/>
      <c r="L146" s="261" t="s">
        <v>305</v>
      </c>
      <c r="M146" s="261"/>
      <c r="N146" s="262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</row>
    <row r="147" spans="1:24" ht="7.15" customHeight="1" x14ac:dyDescent="0.2"/>
    <row r="148" spans="1:24" ht="24.6" customHeight="1" x14ac:dyDescent="0.2">
      <c r="A148" s="273" t="s">
        <v>273</v>
      </c>
      <c r="B148" s="274"/>
      <c r="C148" s="274"/>
      <c r="D148" s="274"/>
      <c r="E148" s="252"/>
      <c r="F148" s="252"/>
      <c r="G148" s="252"/>
      <c r="H148" s="252"/>
      <c r="I148" s="252"/>
      <c r="J148" s="252"/>
      <c r="K148" s="252"/>
      <c r="L148" s="275"/>
      <c r="M148" s="273" t="s">
        <v>273</v>
      </c>
      <c r="N148" s="274"/>
      <c r="O148" s="274"/>
      <c r="P148" s="274"/>
      <c r="Q148" s="276"/>
      <c r="R148" s="276"/>
      <c r="S148" s="276"/>
      <c r="T148" s="276"/>
      <c r="U148" s="276"/>
      <c r="V148" s="276"/>
      <c r="W148" s="276"/>
      <c r="X148" s="277"/>
    </row>
    <row r="149" spans="1:24" ht="24.6" customHeight="1" x14ac:dyDescent="0.2">
      <c r="A149" s="273" t="s">
        <v>306</v>
      </c>
      <c r="B149" s="274"/>
      <c r="C149" s="274"/>
      <c r="D149" s="276"/>
      <c r="E149" s="276"/>
      <c r="F149" s="276"/>
      <c r="G149" s="276"/>
      <c r="H149" s="276"/>
      <c r="I149" s="276"/>
      <c r="J149" s="276"/>
      <c r="K149" s="276"/>
      <c r="L149" s="277"/>
      <c r="M149" s="273" t="s">
        <v>306</v>
      </c>
      <c r="N149" s="274"/>
      <c r="O149" s="274"/>
      <c r="P149" s="274"/>
      <c r="Q149" s="276"/>
      <c r="R149" s="276"/>
      <c r="S149" s="276"/>
      <c r="T149" s="276"/>
      <c r="U149" s="276"/>
      <c r="V149" s="276"/>
      <c r="W149" s="276"/>
      <c r="X149" s="277"/>
    </row>
    <row r="150" spans="1:24" ht="24.6" hidden="1" customHeight="1" x14ac:dyDescent="0.2">
      <c r="A150" s="273" t="s">
        <v>307</v>
      </c>
      <c r="B150" s="274"/>
      <c r="C150" s="274"/>
      <c r="D150" s="274"/>
      <c r="E150" s="274"/>
      <c r="F150" s="274"/>
      <c r="G150" s="274"/>
      <c r="H150" s="274"/>
      <c r="I150" s="274"/>
      <c r="J150" s="274"/>
      <c r="K150" s="274"/>
      <c r="L150" s="274"/>
      <c r="M150" s="274"/>
      <c r="N150" s="274"/>
      <c r="O150" s="274"/>
      <c r="P150" s="274"/>
      <c r="Q150" s="274"/>
      <c r="R150" s="274"/>
      <c r="S150" s="274"/>
      <c r="T150" s="274"/>
      <c r="U150" s="274"/>
      <c r="V150" s="274"/>
      <c r="W150" s="274"/>
      <c r="X150" s="279"/>
    </row>
    <row r="151" spans="1:24" ht="16.899999999999999" customHeight="1" x14ac:dyDescent="0.25">
      <c r="A151" s="255" t="s">
        <v>295</v>
      </c>
      <c r="B151" s="255"/>
      <c r="C151" s="255"/>
      <c r="D151" s="255"/>
      <c r="E151" s="256" t="str">
        <f>'PENNANT TEAMS'!$B$4</f>
        <v>3rd March</v>
      </c>
      <c r="F151" s="256"/>
      <c r="G151" s="256"/>
      <c r="H151" s="256"/>
      <c r="I151" s="256">
        <v>39917</v>
      </c>
      <c r="J151" s="256"/>
      <c r="K151" s="256"/>
      <c r="L151" s="256"/>
      <c r="M151" s="256">
        <v>39917</v>
      </c>
      <c r="N151" s="256"/>
      <c r="O151" s="256"/>
      <c r="P151" s="256"/>
      <c r="Q151" s="256">
        <v>39917</v>
      </c>
      <c r="R151" s="256"/>
      <c r="S151" s="256"/>
      <c r="T151" s="256"/>
      <c r="U151" s="256">
        <v>39917</v>
      </c>
      <c r="V151" s="256"/>
      <c r="W151" s="256"/>
      <c r="X151" s="256"/>
    </row>
    <row r="152" spans="1:24" ht="3.6" customHeight="1" x14ac:dyDescent="0.2"/>
    <row r="153" spans="1:24" ht="25.9" customHeight="1" x14ac:dyDescent="0.2">
      <c r="A153" s="257" t="str">
        <f>'PENNANT TEAMS'!$C$3</f>
        <v>Your club name here</v>
      </c>
      <c r="B153" s="257"/>
      <c r="C153" s="257"/>
      <c r="D153" s="257"/>
      <c r="E153" s="257"/>
      <c r="F153" s="257"/>
      <c r="G153" s="257"/>
      <c r="H153" s="257"/>
      <c r="I153" s="257"/>
      <c r="J153" s="257"/>
      <c r="K153" s="258" t="s">
        <v>296</v>
      </c>
      <c r="L153" s="258"/>
      <c r="M153" s="258"/>
      <c r="N153" s="258"/>
      <c r="O153" s="257" t="str">
        <f>'PENNANT TEAMS'!$D$42</f>
        <v>Terrigal</v>
      </c>
      <c r="P153" s="257"/>
      <c r="Q153" s="257"/>
      <c r="R153" s="257"/>
      <c r="S153" s="257"/>
      <c r="T153" s="257"/>
      <c r="U153" s="257"/>
      <c r="V153" s="257"/>
      <c r="W153" s="257"/>
      <c r="X153" s="257"/>
    </row>
    <row r="154" spans="1:24" ht="18.600000000000001" customHeight="1" x14ac:dyDescent="0.2">
      <c r="A154" s="251" t="s">
        <v>297</v>
      </c>
      <c r="B154" s="252"/>
      <c r="C154" s="252"/>
      <c r="D154" s="252"/>
      <c r="E154" s="252"/>
      <c r="F154" s="253" t="str">
        <f>'PENNANT TEAMS'!$A$3</f>
        <v>Pennants 2020</v>
      </c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4"/>
    </row>
    <row r="155" spans="1:24" ht="15" customHeight="1" x14ac:dyDescent="0.2">
      <c r="A155" s="264" t="s">
        <v>298</v>
      </c>
      <c r="B155" s="265"/>
      <c r="C155" s="265"/>
      <c r="D155" s="266"/>
      <c r="E155" s="264" t="s">
        <v>299</v>
      </c>
      <c r="F155" s="265"/>
      <c r="G155" s="266"/>
      <c r="H155" s="264" t="s">
        <v>4</v>
      </c>
      <c r="I155" s="265"/>
      <c r="J155" s="265"/>
      <c r="K155" s="265"/>
      <c r="L155" s="266"/>
      <c r="M155" s="264" t="s">
        <v>310</v>
      </c>
      <c r="N155" s="265"/>
      <c r="O155" s="266"/>
      <c r="P155" s="264" t="s">
        <v>311</v>
      </c>
      <c r="Q155" s="265"/>
      <c r="R155" s="265"/>
      <c r="S155" s="266"/>
      <c r="T155" s="264" t="s">
        <v>300</v>
      </c>
      <c r="U155" s="265"/>
      <c r="V155" s="265"/>
      <c r="W155" s="265"/>
      <c r="X155" s="266"/>
    </row>
    <row r="156" spans="1:24" ht="16.899999999999999" customHeight="1" x14ac:dyDescent="0.2">
      <c r="A156" s="267"/>
      <c r="B156" s="268"/>
      <c r="C156" s="268"/>
      <c r="D156" s="269"/>
      <c r="E156" s="267"/>
      <c r="F156" s="268"/>
      <c r="G156" s="269"/>
      <c r="H156" s="270">
        <f>'PENNANT TEAMS'!$A$43</f>
        <v>4.2</v>
      </c>
      <c r="I156" s="271"/>
      <c r="J156" s="271"/>
      <c r="K156" s="271"/>
      <c r="L156" s="272"/>
      <c r="M156" s="270">
        <f>'PENNANT TEAMS'!$C$47</f>
        <v>2</v>
      </c>
      <c r="N156" s="271"/>
      <c r="O156" s="271"/>
      <c r="P156" s="270">
        <f>'PENNANT TEAMS'!$E$47</f>
        <v>0</v>
      </c>
      <c r="Q156" s="271"/>
      <c r="R156" s="271"/>
      <c r="S156" s="272"/>
      <c r="T156" s="270">
        <f>'PENNANT TEAMS'!$B$5</f>
        <v>2</v>
      </c>
      <c r="U156" s="271"/>
      <c r="V156" s="271"/>
      <c r="W156" s="271"/>
      <c r="X156" s="272"/>
    </row>
    <row r="157" spans="1:24" ht="13.9" customHeight="1" x14ac:dyDescent="0.2">
      <c r="K157" s="265" t="s">
        <v>301</v>
      </c>
      <c r="L157" s="265"/>
      <c r="M157" s="265"/>
      <c r="N157" s="265"/>
    </row>
    <row r="158" spans="1:24" ht="28.9" customHeight="1" x14ac:dyDescent="0.2">
      <c r="A158" s="259">
        <f>'PENNANT TEAMS'!$B$43</f>
        <v>0</v>
      </c>
      <c r="B158" s="259"/>
      <c r="C158" s="259"/>
      <c r="D158" s="259"/>
      <c r="E158" s="259"/>
      <c r="F158" s="259"/>
      <c r="G158" s="259"/>
      <c r="H158" s="259"/>
      <c r="I158" s="259"/>
      <c r="J158" s="259"/>
      <c r="K158" s="260"/>
      <c r="L158" s="261" t="s">
        <v>302</v>
      </c>
      <c r="M158" s="261"/>
      <c r="N158" s="262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</row>
    <row r="159" spans="1:24" ht="28.9" customHeight="1" x14ac:dyDescent="0.2">
      <c r="A159" s="259">
        <f>'PENNANT TEAMS'!$C$43</f>
        <v>0</v>
      </c>
      <c r="B159" s="259"/>
      <c r="C159" s="259"/>
      <c r="D159" s="259"/>
      <c r="E159" s="259"/>
      <c r="F159" s="259"/>
      <c r="G159" s="259"/>
      <c r="H159" s="259"/>
      <c r="I159" s="259"/>
      <c r="J159" s="259"/>
      <c r="K159" s="260"/>
      <c r="L159" s="261" t="s">
        <v>303</v>
      </c>
      <c r="M159" s="261"/>
      <c r="N159" s="262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</row>
    <row r="160" spans="1:24" ht="28.9" customHeight="1" x14ac:dyDescent="0.2">
      <c r="A160" s="259">
        <f>'PENNANT TEAMS'!$D$43</f>
        <v>0</v>
      </c>
      <c r="B160" s="259"/>
      <c r="C160" s="259"/>
      <c r="D160" s="259"/>
      <c r="E160" s="259"/>
      <c r="F160" s="259"/>
      <c r="G160" s="259"/>
      <c r="H160" s="259"/>
      <c r="I160" s="259"/>
      <c r="J160" s="259"/>
      <c r="K160" s="260"/>
      <c r="L160" s="261" t="s">
        <v>304</v>
      </c>
      <c r="M160" s="261"/>
      <c r="N160" s="262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</row>
    <row r="161" spans="1:24" ht="28.9" customHeight="1" x14ac:dyDescent="0.2">
      <c r="A161" s="259">
        <f>'PENNANT TEAMS'!$E$43</f>
        <v>0</v>
      </c>
      <c r="B161" s="259"/>
      <c r="C161" s="259"/>
      <c r="D161" s="259"/>
      <c r="E161" s="259"/>
      <c r="F161" s="259"/>
      <c r="G161" s="259"/>
      <c r="H161" s="259"/>
      <c r="I161" s="259"/>
      <c r="J161" s="259"/>
      <c r="K161" s="260"/>
      <c r="L161" s="261" t="s">
        <v>305</v>
      </c>
      <c r="M161" s="261"/>
      <c r="N161" s="262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</row>
    <row r="162" spans="1:24" ht="7.15" customHeight="1" x14ac:dyDescent="0.2"/>
    <row r="163" spans="1:24" ht="24.6" customHeight="1" x14ac:dyDescent="0.2">
      <c r="A163" s="273" t="s">
        <v>273</v>
      </c>
      <c r="B163" s="274"/>
      <c r="C163" s="274"/>
      <c r="D163" s="274"/>
      <c r="E163" s="252"/>
      <c r="F163" s="252"/>
      <c r="G163" s="252"/>
      <c r="H163" s="252"/>
      <c r="I163" s="252"/>
      <c r="J163" s="252"/>
      <c r="K163" s="252"/>
      <c r="L163" s="275"/>
      <c r="M163" s="273" t="s">
        <v>273</v>
      </c>
      <c r="N163" s="274"/>
      <c r="O163" s="274"/>
      <c r="P163" s="274"/>
      <c r="Q163" s="276"/>
      <c r="R163" s="276"/>
      <c r="S163" s="276"/>
      <c r="T163" s="276"/>
      <c r="U163" s="276"/>
      <c r="V163" s="276"/>
      <c r="W163" s="276"/>
      <c r="X163" s="277"/>
    </row>
    <row r="164" spans="1:24" ht="24.6" customHeight="1" x14ac:dyDescent="0.2">
      <c r="A164" s="273" t="s">
        <v>306</v>
      </c>
      <c r="B164" s="274"/>
      <c r="C164" s="274"/>
      <c r="D164" s="276"/>
      <c r="E164" s="276"/>
      <c r="F164" s="276"/>
      <c r="G164" s="276"/>
      <c r="H164" s="276"/>
      <c r="I164" s="276"/>
      <c r="J164" s="276"/>
      <c r="K164" s="276"/>
      <c r="L164" s="277"/>
      <c r="M164" s="273" t="s">
        <v>306</v>
      </c>
      <c r="N164" s="274"/>
      <c r="O164" s="274"/>
      <c r="P164" s="274"/>
      <c r="Q164" s="276"/>
      <c r="R164" s="276"/>
      <c r="S164" s="276"/>
      <c r="T164" s="276"/>
      <c r="U164" s="276"/>
      <c r="V164" s="276"/>
      <c r="W164" s="276"/>
      <c r="X164" s="277"/>
    </row>
    <row r="165" spans="1:24" ht="24.6" hidden="1" customHeight="1" x14ac:dyDescent="0.2">
      <c r="A165" s="273" t="s">
        <v>307</v>
      </c>
      <c r="B165" s="274"/>
      <c r="C165" s="274"/>
      <c r="D165" s="274"/>
      <c r="E165" s="274"/>
      <c r="F165" s="274"/>
      <c r="G165" s="274"/>
      <c r="H165" s="274"/>
      <c r="I165" s="274"/>
      <c r="J165" s="274"/>
      <c r="K165" s="274"/>
      <c r="L165" s="274"/>
      <c r="M165" s="274"/>
      <c r="N165" s="274"/>
      <c r="O165" s="274"/>
      <c r="P165" s="274"/>
      <c r="Q165" s="274"/>
      <c r="R165" s="274"/>
      <c r="S165" s="274"/>
      <c r="T165" s="274"/>
      <c r="U165" s="274"/>
      <c r="V165" s="274"/>
      <c r="W165" s="274"/>
      <c r="X165" s="279"/>
    </row>
    <row r="166" spans="1:24" ht="16.899999999999999" customHeight="1" x14ac:dyDescent="0.25">
      <c r="A166" s="255" t="s">
        <v>295</v>
      </c>
      <c r="B166" s="255"/>
      <c r="C166" s="255"/>
      <c r="D166" s="255"/>
      <c r="E166" s="256" t="str">
        <f>'PENNANT TEAMS'!$B$4</f>
        <v>3rd March</v>
      </c>
      <c r="F166" s="256"/>
      <c r="G166" s="256"/>
      <c r="H166" s="256"/>
      <c r="I166" s="256">
        <v>39917</v>
      </c>
      <c r="J166" s="256"/>
      <c r="K166" s="256"/>
      <c r="L166" s="256"/>
      <c r="M166" s="256">
        <v>39917</v>
      </c>
      <c r="N166" s="256"/>
      <c r="O166" s="256"/>
      <c r="P166" s="256"/>
      <c r="Q166" s="256">
        <v>39917</v>
      </c>
      <c r="R166" s="256"/>
      <c r="S166" s="256"/>
      <c r="T166" s="256"/>
      <c r="U166" s="256">
        <v>39917</v>
      </c>
      <c r="V166" s="256"/>
      <c r="W166" s="256"/>
      <c r="X166" s="256"/>
    </row>
    <row r="167" spans="1:24" ht="3.6" customHeight="1" x14ac:dyDescent="0.2"/>
    <row r="168" spans="1:24" ht="25.9" customHeight="1" x14ac:dyDescent="0.2">
      <c r="A168" s="257" t="str">
        <f>'PENNANT TEAMS'!$C$3</f>
        <v>Your club name here</v>
      </c>
      <c r="B168" s="257"/>
      <c r="C168" s="257"/>
      <c r="D168" s="257"/>
      <c r="E168" s="257"/>
      <c r="F168" s="257"/>
      <c r="G168" s="257"/>
      <c r="H168" s="257"/>
      <c r="I168" s="257"/>
      <c r="J168" s="257"/>
      <c r="K168" s="258" t="s">
        <v>296</v>
      </c>
      <c r="L168" s="258"/>
      <c r="M168" s="258"/>
      <c r="N168" s="258"/>
      <c r="O168" s="257" t="str">
        <f>'PENNANT TEAMS'!$D$42</f>
        <v>Terrigal</v>
      </c>
      <c r="P168" s="257"/>
      <c r="Q168" s="257"/>
      <c r="R168" s="257"/>
      <c r="S168" s="257"/>
      <c r="T168" s="257"/>
      <c r="U168" s="257"/>
      <c r="V168" s="257"/>
      <c r="W168" s="257"/>
      <c r="X168" s="257"/>
    </row>
    <row r="169" spans="1:24" ht="18.600000000000001" customHeight="1" x14ac:dyDescent="0.2">
      <c r="A169" s="251" t="s">
        <v>297</v>
      </c>
      <c r="B169" s="252"/>
      <c r="C169" s="252"/>
      <c r="D169" s="252"/>
      <c r="E169" s="252"/>
      <c r="F169" s="253" t="str">
        <f>'PENNANT TEAMS'!$A$3</f>
        <v>Pennants 2020</v>
      </c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4"/>
    </row>
    <row r="170" spans="1:24" ht="15" customHeight="1" x14ac:dyDescent="0.2">
      <c r="A170" s="264" t="s">
        <v>298</v>
      </c>
      <c r="B170" s="265"/>
      <c r="C170" s="265"/>
      <c r="D170" s="266"/>
      <c r="E170" s="264" t="s">
        <v>299</v>
      </c>
      <c r="F170" s="265"/>
      <c r="G170" s="266"/>
      <c r="H170" s="264" t="s">
        <v>4</v>
      </c>
      <c r="I170" s="265"/>
      <c r="J170" s="265"/>
      <c r="K170" s="265"/>
      <c r="L170" s="266"/>
      <c r="M170" s="264" t="s">
        <v>310</v>
      </c>
      <c r="N170" s="265"/>
      <c r="O170" s="266"/>
      <c r="P170" s="264" t="s">
        <v>311</v>
      </c>
      <c r="Q170" s="265"/>
      <c r="R170" s="265"/>
      <c r="S170" s="266"/>
      <c r="T170" s="264" t="s">
        <v>300</v>
      </c>
      <c r="U170" s="265"/>
      <c r="V170" s="265"/>
      <c r="W170" s="265"/>
      <c r="X170" s="266"/>
    </row>
    <row r="171" spans="1:24" ht="16.899999999999999" customHeight="1" x14ac:dyDescent="0.2">
      <c r="A171" s="267"/>
      <c r="B171" s="268"/>
      <c r="C171" s="268"/>
      <c r="D171" s="269"/>
      <c r="E171" s="267"/>
      <c r="F171" s="268"/>
      <c r="G171" s="269"/>
      <c r="H171" s="270">
        <f>'PENNANT TEAMS'!$A$43</f>
        <v>4.2</v>
      </c>
      <c r="I171" s="271"/>
      <c r="J171" s="271"/>
      <c r="K171" s="271"/>
      <c r="L171" s="272"/>
      <c r="M171" s="270">
        <f>'PENNANT TEAMS'!$C$47</f>
        <v>2</v>
      </c>
      <c r="N171" s="271"/>
      <c r="O171" s="271"/>
      <c r="P171" s="270">
        <f>'PENNANT TEAMS'!$E$47</f>
        <v>0</v>
      </c>
      <c r="Q171" s="271"/>
      <c r="R171" s="271"/>
      <c r="S171" s="272"/>
      <c r="T171" s="270">
        <f>'PENNANT TEAMS'!$B$5</f>
        <v>2</v>
      </c>
      <c r="U171" s="271"/>
      <c r="V171" s="271"/>
      <c r="W171" s="271"/>
      <c r="X171" s="272"/>
    </row>
    <row r="172" spans="1:24" ht="13.9" customHeight="1" x14ac:dyDescent="0.2">
      <c r="K172" s="265" t="s">
        <v>301</v>
      </c>
      <c r="L172" s="265"/>
      <c r="M172" s="265"/>
      <c r="N172" s="265"/>
    </row>
    <row r="173" spans="1:24" ht="28.9" customHeight="1" x14ac:dyDescent="0.2">
      <c r="A173" s="259">
        <f>'PENNANT TEAMS'!$B$45</f>
        <v>0</v>
      </c>
      <c r="B173" s="259"/>
      <c r="C173" s="259"/>
      <c r="D173" s="259"/>
      <c r="E173" s="259"/>
      <c r="F173" s="259"/>
      <c r="G173" s="259"/>
      <c r="H173" s="259"/>
      <c r="I173" s="259"/>
      <c r="J173" s="259"/>
      <c r="K173" s="260"/>
      <c r="L173" s="261" t="s">
        <v>302</v>
      </c>
      <c r="M173" s="261"/>
      <c r="N173" s="262"/>
      <c r="O173" s="263"/>
      <c r="P173" s="263"/>
      <c r="Q173" s="263"/>
      <c r="R173" s="263"/>
      <c r="S173" s="263"/>
      <c r="T173" s="263"/>
      <c r="U173" s="263"/>
      <c r="V173" s="263"/>
      <c r="W173" s="263"/>
      <c r="X173" s="263"/>
    </row>
    <row r="174" spans="1:24" ht="28.9" customHeight="1" x14ac:dyDescent="0.2">
      <c r="A174" s="259">
        <f>'PENNANT TEAMS'!$C$45</f>
        <v>0</v>
      </c>
      <c r="B174" s="259"/>
      <c r="C174" s="259"/>
      <c r="D174" s="259"/>
      <c r="E174" s="259"/>
      <c r="F174" s="259"/>
      <c r="G174" s="259"/>
      <c r="H174" s="259"/>
      <c r="I174" s="259"/>
      <c r="J174" s="259"/>
      <c r="K174" s="260"/>
      <c r="L174" s="261" t="s">
        <v>303</v>
      </c>
      <c r="M174" s="261"/>
      <c r="N174" s="262"/>
      <c r="O174" s="263"/>
      <c r="P174" s="263"/>
      <c r="Q174" s="263"/>
      <c r="R174" s="263"/>
      <c r="S174" s="263"/>
      <c r="T174" s="263"/>
      <c r="U174" s="263"/>
      <c r="V174" s="263"/>
      <c r="W174" s="263"/>
      <c r="X174" s="263"/>
    </row>
    <row r="175" spans="1:24" ht="28.9" customHeight="1" x14ac:dyDescent="0.2">
      <c r="A175" s="259">
        <f>'PENNANT TEAMS'!$D$45</f>
        <v>0</v>
      </c>
      <c r="B175" s="259"/>
      <c r="C175" s="259"/>
      <c r="D175" s="259"/>
      <c r="E175" s="259"/>
      <c r="F175" s="259"/>
      <c r="G175" s="259"/>
      <c r="H175" s="259"/>
      <c r="I175" s="259"/>
      <c r="J175" s="259"/>
      <c r="K175" s="260"/>
      <c r="L175" s="261" t="s">
        <v>304</v>
      </c>
      <c r="M175" s="261"/>
      <c r="N175" s="262"/>
      <c r="O175" s="263"/>
      <c r="P175" s="263"/>
      <c r="Q175" s="263"/>
      <c r="R175" s="263"/>
      <c r="S175" s="263"/>
      <c r="T175" s="263"/>
      <c r="U175" s="263"/>
      <c r="V175" s="263"/>
      <c r="W175" s="263"/>
      <c r="X175" s="263"/>
    </row>
    <row r="176" spans="1:24" ht="28.9" customHeight="1" x14ac:dyDescent="0.2">
      <c r="A176" s="259">
        <f>'PENNANT TEAMS'!$E$45</f>
        <v>0</v>
      </c>
      <c r="B176" s="259"/>
      <c r="C176" s="259"/>
      <c r="D176" s="259"/>
      <c r="E176" s="259"/>
      <c r="F176" s="259"/>
      <c r="G176" s="259"/>
      <c r="H176" s="259"/>
      <c r="I176" s="259"/>
      <c r="J176" s="259"/>
      <c r="K176" s="260"/>
      <c r="L176" s="261" t="s">
        <v>305</v>
      </c>
      <c r="M176" s="261"/>
      <c r="N176" s="262"/>
      <c r="O176" s="263"/>
      <c r="P176" s="263"/>
      <c r="Q176" s="263"/>
      <c r="R176" s="263"/>
      <c r="S176" s="263"/>
      <c r="T176" s="263"/>
      <c r="U176" s="263"/>
      <c r="V176" s="263"/>
      <c r="W176" s="263"/>
      <c r="X176" s="263"/>
    </row>
    <row r="177" spans="1:24" ht="7.15" customHeight="1" x14ac:dyDescent="0.2"/>
    <row r="178" spans="1:24" ht="24.6" customHeight="1" x14ac:dyDescent="0.2">
      <c r="A178" s="273" t="s">
        <v>273</v>
      </c>
      <c r="B178" s="274"/>
      <c r="C178" s="274"/>
      <c r="D178" s="274"/>
      <c r="E178" s="252"/>
      <c r="F178" s="252"/>
      <c r="G178" s="252"/>
      <c r="H178" s="252"/>
      <c r="I178" s="252"/>
      <c r="J178" s="252"/>
      <c r="K178" s="252"/>
      <c r="L178" s="275"/>
      <c r="M178" s="273" t="s">
        <v>273</v>
      </c>
      <c r="N178" s="274"/>
      <c r="O178" s="274"/>
      <c r="P178" s="274"/>
      <c r="Q178" s="276"/>
      <c r="R178" s="276"/>
      <c r="S178" s="276"/>
      <c r="T178" s="276"/>
      <c r="U178" s="276"/>
      <c r="V178" s="276"/>
      <c r="W178" s="276"/>
      <c r="X178" s="277"/>
    </row>
    <row r="179" spans="1:24" ht="24.6" customHeight="1" x14ac:dyDescent="0.2">
      <c r="A179" s="273" t="s">
        <v>306</v>
      </c>
      <c r="B179" s="274"/>
      <c r="C179" s="274"/>
      <c r="D179" s="276"/>
      <c r="E179" s="276"/>
      <c r="F179" s="276"/>
      <c r="G179" s="276"/>
      <c r="H179" s="276"/>
      <c r="I179" s="276"/>
      <c r="J179" s="276"/>
      <c r="K179" s="276"/>
      <c r="L179" s="277"/>
      <c r="M179" s="273" t="s">
        <v>306</v>
      </c>
      <c r="N179" s="274"/>
      <c r="O179" s="274"/>
      <c r="P179" s="274"/>
      <c r="Q179" s="276"/>
      <c r="R179" s="276"/>
      <c r="S179" s="276"/>
      <c r="T179" s="276"/>
      <c r="U179" s="276"/>
      <c r="V179" s="276"/>
      <c r="W179" s="276"/>
      <c r="X179" s="277"/>
    </row>
    <row r="180" spans="1:24" ht="24.6" hidden="1" customHeight="1" x14ac:dyDescent="0.2">
      <c r="A180" s="273" t="s">
        <v>307</v>
      </c>
      <c r="B180" s="274"/>
      <c r="C180" s="274"/>
      <c r="D180" s="274"/>
      <c r="E180" s="27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9"/>
    </row>
    <row r="181" spans="1:24" ht="16.899999999999999" hidden="1" customHeight="1" x14ac:dyDescent="0.25">
      <c r="A181" s="255" t="s">
        <v>295</v>
      </c>
      <c r="B181" s="255"/>
      <c r="C181" s="255"/>
      <c r="D181" s="255"/>
      <c r="E181" s="256" t="str">
        <f>'PENNANT TEAMS'!$B$4</f>
        <v>3rd March</v>
      </c>
      <c r="F181" s="256"/>
      <c r="G181" s="256"/>
      <c r="H181" s="256"/>
      <c r="I181" s="256">
        <v>39917</v>
      </c>
      <c r="J181" s="256"/>
      <c r="K181" s="256"/>
      <c r="L181" s="256"/>
      <c r="M181" s="256">
        <v>39917</v>
      </c>
      <c r="N181" s="256"/>
      <c r="O181" s="256"/>
      <c r="P181" s="256"/>
      <c r="Q181" s="256">
        <v>39917</v>
      </c>
      <c r="R181" s="256"/>
      <c r="S181" s="256"/>
      <c r="T181" s="256"/>
      <c r="U181" s="256">
        <v>39917</v>
      </c>
      <c r="V181" s="256"/>
      <c r="W181" s="256"/>
      <c r="X181" s="256"/>
    </row>
    <row r="182" spans="1:24" ht="3.6" hidden="1" customHeight="1" x14ac:dyDescent="0.2"/>
    <row r="183" spans="1:24" ht="25.9" hidden="1" customHeight="1" x14ac:dyDescent="0.2">
      <c r="A183" s="257" t="str">
        <f>'PENNANT TEAMS'!$C$3</f>
        <v>Your club name here</v>
      </c>
      <c r="B183" s="257"/>
      <c r="C183" s="257"/>
      <c r="D183" s="257"/>
      <c r="E183" s="257"/>
      <c r="F183" s="257"/>
      <c r="G183" s="257"/>
      <c r="H183" s="257"/>
      <c r="I183" s="257"/>
      <c r="J183" s="257"/>
      <c r="K183" s="258" t="s">
        <v>296</v>
      </c>
      <c r="L183" s="258"/>
      <c r="M183" s="258"/>
      <c r="N183" s="258"/>
      <c r="O183" s="257" t="str">
        <f>IF('PENNANT TEAMS'!$B$49="HOME",'PENNANT TEAMS'!$D$49,IF('PENNANT TEAMS'!$B$49="away",'PENNANT TEAMS'!$C$3,""))</f>
        <v>Your club name here</v>
      </c>
      <c r="P183" s="257"/>
      <c r="Q183" s="257"/>
      <c r="R183" s="257"/>
      <c r="S183" s="257"/>
      <c r="T183" s="257"/>
      <c r="U183" s="257"/>
      <c r="V183" s="257"/>
      <c r="W183" s="257"/>
      <c r="X183" s="257"/>
    </row>
    <row r="184" spans="1:24" ht="18.600000000000001" hidden="1" customHeight="1" x14ac:dyDescent="0.2">
      <c r="A184" s="251" t="s">
        <v>297</v>
      </c>
      <c r="B184" s="252"/>
      <c r="C184" s="252"/>
      <c r="D184" s="252"/>
      <c r="E184" s="252"/>
      <c r="F184" s="253" t="str">
        <f>'PENNANT TEAMS'!$A$3</f>
        <v>Pennants 2020</v>
      </c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4"/>
    </row>
    <row r="185" spans="1:24" ht="15" hidden="1" customHeight="1" x14ac:dyDescent="0.2">
      <c r="A185" s="264" t="s">
        <v>298</v>
      </c>
      <c r="B185" s="265"/>
      <c r="C185" s="265"/>
      <c r="D185" s="266"/>
      <c r="E185" s="264" t="s">
        <v>299</v>
      </c>
      <c r="F185" s="265"/>
      <c r="G185" s="266"/>
      <c r="H185" s="264" t="s">
        <v>4</v>
      </c>
      <c r="I185" s="265"/>
      <c r="J185" s="265"/>
      <c r="K185" s="265"/>
      <c r="L185" s="266"/>
      <c r="M185" s="264" t="s">
        <v>310</v>
      </c>
      <c r="N185" s="265"/>
      <c r="O185" s="266"/>
      <c r="P185" s="264" t="s">
        <v>311</v>
      </c>
      <c r="Q185" s="265"/>
      <c r="R185" s="265"/>
      <c r="S185" s="266"/>
      <c r="T185" s="264" t="s">
        <v>300</v>
      </c>
      <c r="U185" s="265"/>
      <c r="V185" s="265"/>
      <c r="W185" s="265"/>
      <c r="X185" s="266"/>
    </row>
    <row r="186" spans="1:24" ht="16.899999999999999" hidden="1" customHeight="1" x14ac:dyDescent="0.2">
      <c r="A186" s="267"/>
      <c r="B186" s="268"/>
      <c r="C186" s="268"/>
      <c r="D186" s="269"/>
      <c r="E186" s="267"/>
      <c r="F186" s="268"/>
      <c r="G186" s="269"/>
      <c r="H186" s="270">
        <f>'PENNANT TEAMS'!$A$50</f>
        <v>7</v>
      </c>
      <c r="I186" s="271"/>
      <c r="J186" s="271"/>
      <c r="K186" s="271"/>
      <c r="L186" s="272"/>
      <c r="M186" s="270">
        <f>'PENNANT TEAMS'!$C$54</f>
        <v>7</v>
      </c>
      <c r="N186" s="271"/>
      <c r="O186" s="271"/>
      <c r="P186" s="270">
        <f>'PENNANT TEAMS'!$E$54</f>
        <v>7</v>
      </c>
      <c r="Q186" s="271"/>
      <c r="R186" s="271"/>
      <c r="S186" s="272"/>
      <c r="T186" s="270">
        <f>'PENNANT TEAMS'!$B$5</f>
        <v>2</v>
      </c>
      <c r="U186" s="271"/>
      <c r="V186" s="271"/>
      <c r="W186" s="271"/>
      <c r="X186" s="272"/>
    </row>
    <row r="187" spans="1:24" ht="13.9" hidden="1" customHeight="1" x14ac:dyDescent="0.2">
      <c r="K187" s="265" t="s">
        <v>301</v>
      </c>
      <c r="L187" s="265"/>
      <c r="M187" s="265"/>
      <c r="N187" s="265"/>
    </row>
    <row r="188" spans="1:24" ht="28.9" hidden="1" customHeight="1" x14ac:dyDescent="0.2">
      <c r="A188" s="259">
        <f>'PENNANT TEAMS'!$B$50</f>
        <v>0</v>
      </c>
      <c r="B188" s="259"/>
      <c r="C188" s="259"/>
      <c r="D188" s="259"/>
      <c r="E188" s="259"/>
      <c r="F188" s="259"/>
      <c r="G188" s="259"/>
      <c r="H188" s="259"/>
      <c r="I188" s="259"/>
      <c r="J188" s="259"/>
      <c r="K188" s="260"/>
      <c r="L188" s="261" t="s">
        <v>302</v>
      </c>
      <c r="M188" s="261"/>
      <c r="N188" s="262"/>
      <c r="O188" s="263"/>
      <c r="P188" s="263"/>
      <c r="Q188" s="263"/>
      <c r="R188" s="263"/>
      <c r="S188" s="263"/>
      <c r="T188" s="263"/>
      <c r="U188" s="263"/>
      <c r="V188" s="263"/>
      <c r="W188" s="263"/>
      <c r="X188" s="263"/>
    </row>
    <row r="189" spans="1:24" ht="28.9" hidden="1" customHeight="1" x14ac:dyDescent="0.2">
      <c r="A189" s="259">
        <f>'PENNANT TEAMS'!$C$50</f>
        <v>0</v>
      </c>
      <c r="B189" s="259"/>
      <c r="C189" s="259"/>
      <c r="D189" s="259"/>
      <c r="E189" s="259"/>
      <c r="F189" s="259"/>
      <c r="G189" s="259"/>
      <c r="H189" s="259"/>
      <c r="I189" s="259"/>
      <c r="J189" s="259"/>
      <c r="K189" s="260"/>
      <c r="L189" s="261" t="s">
        <v>303</v>
      </c>
      <c r="M189" s="261"/>
      <c r="N189" s="262"/>
      <c r="O189" s="263"/>
      <c r="P189" s="263"/>
      <c r="Q189" s="263"/>
      <c r="R189" s="263"/>
      <c r="S189" s="263"/>
      <c r="T189" s="263"/>
      <c r="U189" s="263"/>
      <c r="V189" s="263"/>
      <c r="W189" s="263"/>
      <c r="X189" s="263"/>
    </row>
    <row r="190" spans="1:24" ht="28.9" hidden="1" customHeight="1" x14ac:dyDescent="0.2">
      <c r="A190" s="259">
        <f>'PENNANT TEAMS'!$D$50</f>
        <v>0</v>
      </c>
      <c r="B190" s="259"/>
      <c r="C190" s="259"/>
      <c r="D190" s="259"/>
      <c r="E190" s="259"/>
      <c r="F190" s="259"/>
      <c r="G190" s="259"/>
      <c r="H190" s="259"/>
      <c r="I190" s="259"/>
      <c r="J190" s="259"/>
      <c r="K190" s="260"/>
      <c r="L190" s="261" t="s">
        <v>304</v>
      </c>
      <c r="M190" s="261"/>
      <c r="N190" s="262"/>
      <c r="O190" s="263"/>
      <c r="P190" s="263"/>
      <c r="Q190" s="263"/>
      <c r="R190" s="263"/>
      <c r="S190" s="263"/>
      <c r="T190" s="263"/>
      <c r="U190" s="263"/>
      <c r="V190" s="263"/>
      <c r="W190" s="263"/>
      <c r="X190" s="263"/>
    </row>
    <row r="191" spans="1:24" ht="28.9" hidden="1" customHeight="1" x14ac:dyDescent="0.2">
      <c r="A191" s="259">
        <f>'PENNANT TEAMS'!$E$50</f>
        <v>0</v>
      </c>
      <c r="B191" s="259"/>
      <c r="C191" s="259"/>
      <c r="D191" s="259"/>
      <c r="E191" s="259"/>
      <c r="F191" s="259"/>
      <c r="G191" s="259"/>
      <c r="H191" s="259"/>
      <c r="I191" s="259"/>
      <c r="J191" s="259"/>
      <c r="K191" s="260"/>
      <c r="L191" s="261" t="s">
        <v>305</v>
      </c>
      <c r="M191" s="261"/>
      <c r="N191" s="262"/>
      <c r="O191" s="263"/>
      <c r="P191" s="263"/>
      <c r="Q191" s="263"/>
      <c r="R191" s="263"/>
      <c r="S191" s="263"/>
      <c r="T191" s="263"/>
      <c r="U191" s="263"/>
      <c r="V191" s="263"/>
      <c r="W191" s="263"/>
      <c r="X191" s="263"/>
    </row>
    <row r="192" spans="1:24" ht="7.15" hidden="1" customHeight="1" x14ac:dyDescent="0.2"/>
    <row r="193" spans="1:24" ht="24.6" hidden="1" customHeight="1" x14ac:dyDescent="0.2">
      <c r="A193" s="273" t="s">
        <v>273</v>
      </c>
      <c r="B193" s="274"/>
      <c r="C193" s="274"/>
      <c r="D193" s="274"/>
      <c r="E193" s="252"/>
      <c r="F193" s="252"/>
      <c r="G193" s="252"/>
      <c r="H193" s="252"/>
      <c r="I193" s="252"/>
      <c r="J193" s="252"/>
      <c r="K193" s="252"/>
      <c r="L193" s="275"/>
      <c r="M193" s="273" t="s">
        <v>273</v>
      </c>
      <c r="N193" s="274"/>
      <c r="O193" s="274"/>
      <c r="P193" s="274"/>
      <c r="Q193" s="276"/>
      <c r="R193" s="276"/>
      <c r="S193" s="276"/>
      <c r="T193" s="276"/>
      <c r="U193" s="276"/>
      <c r="V193" s="276"/>
      <c r="W193" s="276"/>
      <c r="X193" s="277"/>
    </row>
    <row r="194" spans="1:24" ht="24.6" hidden="1" customHeight="1" x14ac:dyDescent="0.2">
      <c r="A194" s="273" t="s">
        <v>306</v>
      </c>
      <c r="B194" s="274"/>
      <c r="C194" s="274"/>
      <c r="D194" s="276"/>
      <c r="E194" s="276"/>
      <c r="F194" s="276"/>
      <c r="G194" s="276"/>
      <c r="H194" s="276"/>
      <c r="I194" s="276"/>
      <c r="J194" s="276"/>
      <c r="K194" s="276"/>
      <c r="L194" s="277"/>
      <c r="M194" s="273" t="s">
        <v>306</v>
      </c>
      <c r="N194" s="274"/>
      <c r="O194" s="274"/>
      <c r="P194" s="274"/>
      <c r="Q194" s="276"/>
      <c r="R194" s="276"/>
      <c r="S194" s="276"/>
      <c r="T194" s="276"/>
      <c r="U194" s="276"/>
      <c r="V194" s="276"/>
      <c r="W194" s="276"/>
      <c r="X194" s="277"/>
    </row>
    <row r="195" spans="1:24" ht="24.6" hidden="1" customHeight="1" x14ac:dyDescent="0.2">
      <c r="A195" s="273" t="s">
        <v>307</v>
      </c>
      <c r="B195" s="274"/>
      <c r="C195" s="274"/>
      <c r="D195" s="274"/>
      <c r="E195" s="274"/>
      <c r="F195" s="274"/>
      <c r="G195" s="274"/>
      <c r="H195" s="274"/>
      <c r="I195" s="274"/>
      <c r="J195" s="274"/>
      <c r="K195" s="274"/>
      <c r="L195" s="274"/>
      <c r="M195" s="274"/>
      <c r="N195" s="274"/>
      <c r="O195" s="274"/>
      <c r="P195" s="274"/>
      <c r="Q195" s="274"/>
      <c r="R195" s="274"/>
      <c r="S195" s="274"/>
      <c r="T195" s="274"/>
      <c r="U195" s="274"/>
      <c r="V195" s="274"/>
      <c r="W195" s="274"/>
      <c r="X195" s="279"/>
    </row>
    <row r="196" spans="1:24" ht="16.899999999999999" hidden="1" customHeight="1" x14ac:dyDescent="0.25">
      <c r="A196" s="255" t="s">
        <v>295</v>
      </c>
      <c r="B196" s="255"/>
      <c r="C196" s="255"/>
      <c r="D196" s="255"/>
      <c r="E196" s="256" t="str">
        <f>'PENNANT TEAMS'!$B$4</f>
        <v>3rd March</v>
      </c>
      <c r="F196" s="256"/>
      <c r="G196" s="256"/>
      <c r="H196" s="256"/>
      <c r="I196" s="256">
        <v>39917</v>
      </c>
      <c r="J196" s="256"/>
      <c r="K196" s="256"/>
      <c r="L196" s="256"/>
      <c r="M196" s="256">
        <v>39917</v>
      </c>
      <c r="N196" s="256"/>
      <c r="O196" s="256"/>
      <c r="P196" s="256"/>
      <c r="Q196" s="256">
        <v>39917</v>
      </c>
      <c r="R196" s="256"/>
      <c r="S196" s="256"/>
      <c r="T196" s="256"/>
      <c r="U196" s="256">
        <v>39917</v>
      </c>
      <c r="V196" s="256"/>
      <c r="W196" s="256"/>
      <c r="X196" s="256"/>
    </row>
    <row r="197" spans="1:24" ht="3.6" hidden="1" customHeight="1" x14ac:dyDescent="0.2"/>
    <row r="198" spans="1:24" ht="25.9" hidden="1" customHeight="1" x14ac:dyDescent="0.2">
      <c r="A198" s="257" t="str">
        <f>'PENNANT TEAMS'!$C$3</f>
        <v>Your club name here</v>
      </c>
      <c r="B198" s="257"/>
      <c r="C198" s="257"/>
      <c r="D198" s="257"/>
      <c r="E198" s="257"/>
      <c r="F198" s="257"/>
      <c r="G198" s="257"/>
      <c r="H198" s="257"/>
      <c r="I198" s="257"/>
      <c r="J198" s="257"/>
      <c r="K198" s="258" t="s">
        <v>296</v>
      </c>
      <c r="L198" s="258"/>
      <c r="M198" s="258"/>
      <c r="N198" s="258"/>
      <c r="O198" s="257" t="str">
        <f>IF('PENNANT TEAMS'!$B$49="HOME",'PENNANT TEAMS'!$D$49,IF('PENNANT TEAMS'!$B$49="away",'PENNANT TEAMS'!$C$3,""))</f>
        <v>Your club name here</v>
      </c>
      <c r="P198" s="257"/>
      <c r="Q198" s="257"/>
      <c r="R198" s="257"/>
      <c r="S198" s="257"/>
      <c r="T198" s="257"/>
      <c r="U198" s="257"/>
      <c r="V198" s="257"/>
      <c r="W198" s="257"/>
      <c r="X198" s="257"/>
    </row>
    <row r="199" spans="1:24" ht="18.600000000000001" hidden="1" customHeight="1" x14ac:dyDescent="0.2">
      <c r="A199" s="251" t="s">
        <v>297</v>
      </c>
      <c r="B199" s="252"/>
      <c r="C199" s="252"/>
      <c r="D199" s="252"/>
      <c r="E199" s="252"/>
      <c r="F199" s="253" t="str">
        <f>'PENNANT TEAMS'!$A$3</f>
        <v>Pennants 2020</v>
      </c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4"/>
    </row>
    <row r="200" spans="1:24" ht="15" hidden="1" customHeight="1" x14ac:dyDescent="0.2">
      <c r="A200" s="264" t="s">
        <v>298</v>
      </c>
      <c r="B200" s="265"/>
      <c r="C200" s="265"/>
      <c r="D200" s="266"/>
      <c r="E200" s="264" t="s">
        <v>299</v>
      </c>
      <c r="F200" s="265"/>
      <c r="G200" s="266"/>
      <c r="H200" s="264" t="s">
        <v>4</v>
      </c>
      <c r="I200" s="265"/>
      <c r="J200" s="265"/>
      <c r="K200" s="265"/>
      <c r="L200" s="266"/>
      <c r="M200" s="264" t="s">
        <v>310</v>
      </c>
      <c r="N200" s="265"/>
      <c r="O200" s="266"/>
      <c r="P200" s="264" t="s">
        <v>311</v>
      </c>
      <c r="Q200" s="265"/>
      <c r="R200" s="265"/>
      <c r="S200" s="266"/>
      <c r="T200" s="264" t="s">
        <v>300</v>
      </c>
      <c r="U200" s="265"/>
      <c r="V200" s="265"/>
      <c r="W200" s="265"/>
      <c r="X200" s="266"/>
    </row>
    <row r="201" spans="1:24" ht="16.899999999999999" hidden="1" customHeight="1" x14ac:dyDescent="0.2">
      <c r="A201" s="267"/>
      <c r="B201" s="268"/>
      <c r="C201" s="268"/>
      <c r="D201" s="269"/>
      <c r="E201" s="267"/>
      <c r="F201" s="268"/>
      <c r="G201" s="269"/>
      <c r="H201" s="270">
        <f>'PENNANT TEAMS'!$A$50</f>
        <v>7</v>
      </c>
      <c r="I201" s="271"/>
      <c r="J201" s="271"/>
      <c r="K201" s="271"/>
      <c r="L201" s="272"/>
      <c r="M201" s="270">
        <f>'PENNANT TEAMS'!$C$54</f>
        <v>7</v>
      </c>
      <c r="N201" s="271"/>
      <c r="O201" s="271"/>
      <c r="P201" s="270">
        <f>'PENNANT TEAMS'!$E$54</f>
        <v>7</v>
      </c>
      <c r="Q201" s="271"/>
      <c r="R201" s="271"/>
      <c r="S201" s="272"/>
      <c r="T201" s="270">
        <f>'PENNANT TEAMS'!$B$5</f>
        <v>2</v>
      </c>
      <c r="U201" s="271"/>
      <c r="V201" s="271"/>
      <c r="W201" s="271"/>
      <c r="X201" s="272"/>
    </row>
    <row r="202" spans="1:24" ht="13.9" hidden="1" customHeight="1" x14ac:dyDescent="0.2">
      <c r="K202" s="265" t="s">
        <v>301</v>
      </c>
      <c r="L202" s="265"/>
      <c r="M202" s="265"/>
      <c r="N202" s="265"/>
    </row>
    <row r="203" spans="1:24" ht="28.9" hidden="1" customHeight="1" x14ac:dyDescent="0.2">
      <c r="A203" s="259">
        <f>'PENNANT TEAMS'!$B$52</f>
        <v>0</v>
      </c>
      <c r="B203" s="259"/>
      <c r="C203" s="259"/>
      <c r="D203" s="259"/>
      <c r="E203" s="259"/>
      <c r="F203" s="259"/>
      <c r="G203" s="259"/>
      <c r="H203" s="259"/>
      <c r="I203" s="259"/>
      <c r="J203" s="259"/>
      <c r="K203" s="260"/>
      <c r="L203" s="261" t="s">
        <v>302</v>
      </c>
      <c r="M203" s="261"/>
      <c r="N203" s="262"/>
      <c r="O203" s="263"/>
      <c r="P203" s="263"/>
      <c r="Q203" s="263"/>
      <c r="R203" s="263"/>
      <c r="S203" s="263"/>
      <c r="T203" s="263"/>
      <c r="U203" s="263"/>
      <c r="V203" s="263"/>
      <c r="W203" s="263"/>
      <c r="X203" s="263"/>
    </row>
    <row r="204" spans="1:24" ht="28.9" hidden="1" customHeight="1" x14ac:dyDescent="0.2">
      <c r="A204" s="259">
        <f>'PENNANT TEAMS'!$C$52</f>
        <v>0</v>
      </c>
      <c r="B204" s="259"/>
      <c r="C204" s="259"/>
      <c r="D204" s="259"/>
      <c r="E204" s="259"/>
      <c r="F204" s="259"/>
      <c r="G204" s="259"/>
      <c r="H204" s="259"/>
      <c r="I204" s="259"/>
      <c r="J204" s="259"/>
      <c r="K204" s="260"/>
      <c r="L204" s="261" t="s">
        <v>303</v>
      </c>
      <c r="M204" s="261"/>
      <c r="N204" s="262"/>
      <c r="O204" s="263"/>
      <c r="P204" s="263"/>
      <c r="Q204" s="263"/>
      <c r="R204" s="263"/>
      <c r="S204" s="263"/>
      <c r="T204" s="263"/>
      <c r="U204" s="263"/>
      <c r="V204" s="263"/>
      <c r="W204" s="263"/>
      <c r="X204" s="263"/>
    </row>
    <row r="205" spans="1:24" ht="28.9" hidden="1" customHeight="1" x14ac:dyDescent="0.2">
      <c r="A205" s="259">
        <f>'PENNANT TEAMS'!$D$52</f>
        <v>0</v>
      </c>
      <c r="B205" s="259"/>
      <c r="C205" s="259"/>
      <c r="D205" s="259"/>
      <c r="E205" s="259"/>
      <c r="F205" s="259"/>
      <c r="G205" s="259"/>
      <c r="H205" s="259"/>
      <c r="I205" s="259"/>
      <c r="J205" s="259"/>
      <c r="K205" s="260"/>
      <c r="L205" s="261" t="s">
        <v>304</v>
      </c>
      <c r="M205" s="261"/>
      <c r="N205" s="262"/>
      <c r="O205" s="263"/>
      <c r="P205" s="263"/>
      <c r="Q205" s="263"/>
      <c r="R205" s="263"/>
      <c r="S205" s="263"/>
      <c r="T205" s="263"/>
      <c r="U205" s="263"/>
      <c r="V205" s="263"/>
      <c r="W205" s="263"/>
      <c r="X205" s="263"/>
    </row>
    <row r="206" spans="1:24" ht="28.9" hidden="1" customHeight="1" x14ac:dyDescent="0.2">
      <c r="A206" s="259">
        <f>'PENNANT TEAMS'!$E$52</f>
        <v>0</v>
      </c>
      <c r="B206" s="259"/>
      <c r="C206" s="259"/>
      <c r="D206" s="259"/>
      <c r="E206" s="259"/>
      <c r="F206" s="259"/>
      <c r="G206" s="259"/>
      <c r="H206" s="259"/>
      <c r="I206" s="259"/>
      <c r="J206" s="259"/>
      <c r="K206" s="260"/>
      <c r="L206" s="261" t="s">
        <v>305</v>
      </c>
      <c r="M206" s="261"/>
      <c r="N206" s="262"/>
      <c r="O206" s="263"/>
      <c r="P206" s="263"/>
      <c r="Q206" s="263"/>
      <c r="R206" s="263"/>
      <c r="S206" s="263"/>
      <c r="T206" s="263"/>
      <c r="U206" s="263"/>
      <c r="V206" s="263"/>
      <c r="W206" s="263"/>
      <c r="X206" s="263"/>
    </row>
    <row r="207" spans="1:24" ht="7.15" hidden="1" customHeight="1" x14ac:dyDescent="0.2"/>
    <row r="208" spans="1:24" ht="24.6" hidden="1" customHeight="1" x14ac:dyDescent="0.2">
      <c r="A208" s="273" t="s">
        <v>273</v>
      </c>
      <c r="B208" s="274"/>
      <c r="C208" s="274"/>
      <c r="D208" s="274"/>
      <c r="E208" s="252"/>
      <c r="F208" s="252"/>
      <c r="G208" s="252"/>
      <c r="H208" s="252"/>
      <c r="I208" s="252"/>
      <c r="J208" s="252"/>
      <c r="K208" s="252"/>
      <c r="L208" s="275"/>
      <c r="M208" s="273" t="s">
        <v>273</v>
      </c>
      <c r="N208" s="274"/>
      <c r="O208" s="274"/>
      <c r="P208" s="274"/>
      <c r="Q208" s="276"/>
      <c r="R208" s="276"/>
      <c r="S208" s="276"/>
      <c r="T208" s="276"/>
      <c r="U208" s="276"/>
      <c r="V208" s="276"/>
      <c r="W208" s="276"/>
      <c r="X208" s="277"/>
    </row>
    <row r="209" spans="1:24" ht="24.6" hidden="1" customHeight="1" x14ac:dyDescent="0.2">
      <c r="A209" s="273" t="s">
        <v>306</v>
      </c>
      <c r="B209" s="274"/>
      <c r="C209" s="274"/>
      <c r="D209" s="276"/>
      <c r="E209" s="276"/>
      <c r="F209" s="276"/>
      <c r="G209" s="276"/>
      <c r="H209" s="276"/>
      <c r="I209" s="276"/>
      <c r="J209" s="276"/>
      <c r="K209" s="276"/>
      <c r="L209" s="277"/>
      <c r="M209" s="273" t="s">
        <v>306</v>
      </c>
      <c r="N209" s="274"/>
      <c r="O209" s="274"/>
      <c r="P209" s="274"/>
      <c r="Q209" s="276"/>
      <c r="R209" s="276"/>
      <c r="S209" s="276"/>
      <c r="T209" s="276"/>
      <c r="U209" s="276"/>
      <c r="V209" s="276"/>
      <c r="W209" s="276"/>
      <c r="X209" s="277"/>
    </row>
    <row r="210" spans="1:24" ht="24.6" hidden="1" customHeight="1" x14ac:dyDescent="0.2">
      <c r="A210" s="273" t="s">
        <v>307</v>
      </c>
      <c r="B210" s="274"/>
      <c r="C210" s="274"/>
      <c r="D210" s="274"/>
      <c r="E210" s="274"/>
      <c r="F210" s="274"/>
      <c r="G210" s="274"/>
      <c r="H210" s="274"/>
      <c r="I210" s="274"/>
      <c r="J210" s="274"/>
      <c r="K210" s="274"/>
      <c r="L210" s="274"/>
      <c r="M210" s="274"/>
      <c r="N210" s="274"/>
      <c r="O210" s="274"/>
      <c r="P210" s="274"/>
      <c r="Q210" s="274"/>
      <c r="R210" s="274"/>
      <c r="S210" s="274"/>
      <c r="T210" s="274"/>
      <c r="U210" s="274"/>
      <c r="V210" s="274"/>
      <c r="W210" s="274"/>
      <c r="X210" s="279"/>
    </row>
    <row r="211" spans="1:24" ht="16.899999999999999" hidden="1" customHeight="1" x14ac:dyDescent="0.25">
      <c r="A211" s="255" t="s">
        <v>295</v>
      </c>
      <c r="B211" s="255"/>
      <c r="C211" s="255"/>
      <c r="D211" s="255"/>
      <c r="E211" s="256" t="str">
        <f>'PENNANT TEAMS'!$B$4</f>
        <v>3rd March</v>
      </c>
      <c r="F211" s="256"/>
      <c r="G211" s="256"/>
      <c r="H211" s="256"/>
      <c r="I211" s="256">
        <v>39917</v>
      </c>
      <c r="J211" s="256"/>
      <c r="K211" s="256"/>
      <c r="L211" s="256"/>
      <c r="M211" s="256">
        <v>39917</v>
      </c>
      <c r="N211" s="256"/>
      <c r="O211" s="256"/>
      <c r="P211" s="256"/>
      <c r="Q211" s="256">
        <v>39917</v>
      </c>
      <c r="R211" s="256"/>
      <c r="S211" s="256"/>
      <c r="T211" s="256"/>
      <c r="U211" s="256">
        <v>39917</v>
      </c>
      <c r="V211" s="256"/>
      <c r="W211" s="256"/>
      <c r="X211" s="256"/>
    </row>
    <row r="212" spans="1:24" ht="3.6" hidden="1" customHeight="1" x14ac:dyDescent="0.2"/>
    <row r="213" spans="1:24" ht="25.9" hidden="1" customHeight="1" x14ac:dyDescent="0.2">
      <c r="A213" s="257" t="str">
        <f>'PENNANT TEAMS'!$C$3</f>
        <v>Your club name here</v>
      </c>
      <c r="B213" s="257"/>
      <c r="C213" s="257"/>
      <c r="D213" s="257"/>
      <c r="E213" s="257"/>
      <c r="F213" s="257"/>
      <c r="G213" s="257"/>
      <c r="H213" s="257"/>
      <c r="I213" s="257"/>
      <c r="J213" s="257"/>
      <c r="K213" s="258" t="s">
        <v>296</v>
      </c>
      <c r="L213" s="258"/>
      <c r="M213" s="258"/>
      <c r="N213" s="258"/>
      <c r="O213" s="257" t="str">
        <f>IF('PENNANT TEAMS'!$B$56="HOME",'PENNANT TEAMS'!$D$56,IF('PENNANT TEAMS'!$B$56="away",'PENNANT TEAMS'!$C$3,""))</f>
        <v>Your club name here</v>
      </c>
      <c r="P213" s="257"/>
      <c r="Q213" s="257"/>
      <c r="R213" s="257"/>
      <c r="S213" s="257"/>
      <c r="T213" s="257"/>
      <c r="U213" s="257"/>
      <c r="V213" s="257"/>
      <c r="W213" s="257"/>
      <c r="X213" s="257"/>
    </row>
    <row r="214" spans="1:24" ht="18.600000000000001" hidden="1" customHeight="1" x14ac:dyDescent="0.2">
      <c r="A214" s="251" t="s">
        <v>297</v>
      </c>
      <c r="B214" s="252"/>
      <c r="C214" s="252"/>
      <c r="D214" s="252"/>
      <c r="E214" s="252"/>
      <c r="F214" s="253" t="str">
        <f>'PENNANT TEAMS'!$A$3</f>
        <v>Pennants 2020</v>
      </c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253"/>
      <c r="T214" s="253"/>
      <c r="U214" s="253"/>
      <c r="V214" s="253"/>
      <c r="W214" s="253"/>
      <c r="X214" s="254"/>
    </row>
    <row r="215" spans="1:24" ht="15" hidden="1" customHeight="1" x14ac:dyDescent="0.2">
      <c r="A215" s="264" t="s">
        <v>298</v>
      </c>
      <c r="B215" s="265"/>
      <c r="C215" s="265"/>
      <c r="D215" s="266"/>
      <c r="E215" s="264" t="s">
        <v>299</v>
      </c>
      <c r="F215" s="265"/>
      <c r="G215" s="266"/>
      <c r="H215" s="264" t="s">
        <v>4</v>
      </c>
      <c r="I215" s="265"/>
      <c r="J215" s="265"/>
      <c r="K215" s="265"/>
      <c r="L215" s="266"/>
      <c r="M215" s="264" t="s">
        <v>310</v>
      </c>
      <c r="N215" s="265"/>
      <c r="O215" s="266"/>
      <c r="P215" s="264" t="s">
        <v>311</v>
      </c>
      <c r="Q215" s="265"/>
      <c r="R215" s="265"/>
      <c r="S215" s="266"/>
      <c r="T215" s="264" t="s">
        <v>300</v>
      </c>
      <c r="U215" s="265"/>
      <c r="V215" s="265"/>
      <c r="W215" s="265"/>
      <c r="X215" s="266"/>
    </row>
    <row r="216" spans="1:24" ht="16.899999999999999" hidden="1" customHeight="1" x14ac:dyDescent="0.2">
      <c r="A216" s="267"/>
      <c r="B216" s="268"/>
      <c r="C216" s="268"/>
      <c r="D216" s="269"/>
      <c r="E216" s="267"/>
      <c r="F216" s="268"/>
      <c r="G216" s="269"/>
      <c r="H216" s="270">
        <f>'PENNANT TEAMS'!$A$57</f>
        <v>8</v>
      </c>
      <c r="I216" s="271"/>
      <c r="J216" s="271"/>
      <c r="K216" s="271"/>
      <c r="L216" s="272"/>
      <c r="M216" s="270">
        <f>'PENNANT TEAMS'!$C$61</f>
        <v>8</v>
      </c>
      <c r="N216" s="271"/>
      <c r="O216" s="271"/>
      <c r="P216" s="270">
        <f>'PENNANT TEAMS'!$E$61</f>
        <v>8</v>
      </c>
      <c r="Q216" s="271"/>
      <c r="R216" s="271"/>
      <c r="S216" s="272"/>
      <c r="T216" s="270">
        <f>'PENNANT TEAMS'!$B$5</f>
        <v>2</v>
      </c>
      <c r="U216" s="271"/>
      <c r="V216" s="271"/>
      <c r="W216" s="271"/>
      <c r="X216" s="272"/>
    </row>
    <row r="217" spans="1:24" ht="13.9" hidden="1" customHeight="1" x14ac:dyDescent="0.2">
      <c r="K217" s="265" t="s">
        <v>301</v>
      </c>
      <c r="L217" s="265"/>
      <c r="M217" s="265"/>
      <c r="N217" s="265"/>
    </row>
    <row r="218" spans="1:24" ht="28.9" hidden="1" customHeight="1" x14ac:dyDescent="0.2">
      <c r="A218" s="259">
        <f>'PENNANT TEAMS'!$B$57</f>
        <v>0</v>
      </c>
      <c r="B218" s="259"/>
      <c r="C218" s="259"/>
      <c r="D218" s="259"/>
      <c r="E218" s="259"/>
      <c r="F218" s="259"/>
      <c r="G218" s="259"/>
      <c r="H218" s="259"/>
      <c r="I218" s="259"/>
      <c r="J218" s="259"/>
      <c r="K218" s="260"/>
      <c r="L218" s="261" t="s">
        <v>302</v>
      </c>
      <c r="M218" s="261"/>
      <c r="N218" s="262"/>
      <c r="O218" s="263"/>
      <c r="P218" s="263"/>
      <c r="Q218" s="263"/>
      <c r="R218" s="263"/>
      <c r="S218" s="263"/>
      <c r="T218" s="263"/>
      <c r="U218" s="263"/>
      <c r="V218" s="263"/>
      <c r="W218" s="263"/>
      <c r="X218" s="263"/>
    </row>
    <row r="219" spans="1:24" ht="28.9" hidden="1" customHeight="1" x14ac:dyDescent="0.2">
      <c r="A219" s="259">
        <f>'PENNANT TEAMS'!$C$57</f>
        <v>0</v>
      </c>
      <c r="B219" s="259"/>
      <c r="C219" s="259"/>
      <c r="D219" s="259"/>
      <c r="E219" s="259"/>
      <c r="F219" s="259"/>
      <c r="G219" s="259"/>
      <c r="H219" s="259"/>
      <c r="I219" s="259"/>
      <c r="J219" s="259"/>
      <c r="K219" s="260"/>
      <c r="L219" s="261" t="s">
        <v>303</v>
      </c>
      <c r="M219" s="261"/>
      <c r="N219" s="262"/>
      <c r="O219" s="263"/>
      <c r="P219" s="263"/>
      <c r="Q219" s="263"/>
      <c r="R219" s="263"/>
      <c r="S219" s="263"/>
      <c r="T219" s="263"/>
      <c r="U219" s="263"/>
      <c r="V219" s="263"/>
      <c r="W219" s="263"/>
      <c r="X219" s="263"/>
    </row>
    <row r="220" spans="1:24" ht="28.9" hidden="1" customHeight="1" x14ac:dyDescent="0.2">
      <c r="A220" s="259">
        <f>'PENNANT TEAMS'!$D$57</f>
        <v>0</v>
      </c>
      <c r="B220" s="259"/>
      <c r="C220" s="259"/>
      <c r="D220" s="259"/>
      <c r="E220" s="259"/>
      <c r="F220" s="259"/>
      <c r="G220" s="259"/>
      <c r="H220" s="259"/>
      <c r="I220" s="259"/>
      <c r="J220" s="259"/>
      <c r="K220" s="260"/>
      <c r="L220" s="261" t="s">
        <v>304</v>
      </c>
      <c r="M220" s="261"/>
      <c r="N220" s="262"/>
      <c r="O220" s="263"/>
      <c r="P220" s="263"/>
      <c r="Q220" s="263"/>
      <c r="R220" s="263"/>
      <c r="S220" s="263"/>
      <c r="T220" s="263"/>
      <c r="U220" s="263"/>
      <c r="V220" s="263"/>
      <c r="W220" s="263"/>
      <c r="X220" s="263"/>
    </row>
    <row r="221" spans="1:24" ht="28.9" hidden="1" customHeight="1" x14ac:dyDescent="0.2">
      <c r="A221" s="259">
        <f>'PENNANT TEAMS'!$E$57</f>
        <v>0</v>
      </c>
      <c r="B221" s="259"/>
      <c r="C221" s="259"/>
      <c r="D221" s="259"/>
      <c r="E221" s="259"/>
      <c r="F221" s="259"/>
      <c r="G221" s="259"/>
      <c r="H221" s="259"/>
      <c r="I221" s="259"/>
      <c r="J221" s="259"/>
      <c r="K221" s="260"/>
      <c r="L221" s="261" t="s">
        <v>305</v>
      </c>
      <c r="M221" s="261"/>
      <c r="N221" s="262"/>
      <c r="O221" s="263"/>
      <c r="P221" s="263"/>
      <c r="Q221" s="263"/>
      <c r="R221" s="263"/>
      <c r="S221" s="263"/>
      <c r="T221" s="263"/>
      <c r="U221" s="263"/>
      <c r="V221" s="263"/>
      <c r="W221" s="263"/>
      <c r="X221" s="263"/>
    </row>
    <row r="222" spans="1:24" ht="7.15" hidden="1" customHeight="1" x14ac:dyDescent="0.2"/>
    <row r="223" spans="1:24" ht="24.6" hidden="1" customHeight="1" x14ac:dyDescent="0.2">
      <c r="A223" s="273" t="s">
        <v>273</v>
      </c>
      <c r="B223" s="274"/>
      <c r="C223" s="274"/>
      <c r="D223" s="274"/>
      <c r="E223" s="252"/>
      <c r="F223" s="252"/>
      <c r="G223" s="252"/>
      <c r="H223" s="252"/>
      <c r="I223" s="252"/>
      <c r="J223" s="252"/>
      <c r="K223" s="252"/>
      <c r="L223" s="275"/>
      <c r="M223" s="273" t="s">
        <v>273</v>
      </c>
      <c r="N223" s="274"/>
      <c r="O223" s="274"/>
      <c r="P223" s="274"/>
      <c r="Q223" s="276"/>
      <c r="R223" s="276"/>
      <c r="S223" s="276"/>
      <c r="T223" s="276"/>
      <c r="U223" s="276"/>
      <c r="V223" s="276"/>
      <c r="W223" s="276"/>
      <c r="X223" s="277"/>
    </row>
    <row r="224" spans="1:24" ht="24.6" hidden="1" customHeight="1" x14ac:dyDescent="0.2">
      <c r="A224" s="273" t="s">
        <v>306</v>
      </c>
      <c r="B224" s="274"/>
      <c r="C224" s="274"/>
      <c r="D224" s="276"/>
      <c r="E224" s="276"/>
      <c r="F224" s="276"/>
      <c r="G224" s="276"/>
      <c r="H224" s="276"/>
      <c r="I224" s="276"/>
      <c r="J224" s="276"/>
      <c r="K224" s="276"/>
      <c r="L224" s="277"/>
      <c r="M224" s="273" t="s">
        <v>306</v>
      </c>
      <c r="N224" s="274"/>
      <c r="O224" s="274"/>
      <c r="P224" s="274"/>
      <c r="Q224" s="276"/>
      <c r="R224" s="276"/>
      <c r="S224" s="276"/>
      <c r="T224" s="276"/>
      <c r="U224" s="276"/>
      <c r="V224" s="276"/>
      <c r="W224" s="276"/>
      <c r="X224" s="277"/>
    </row>
    <row r="225" spans="1:24" ht="24.6" hidden="1" customHeight="1" x14ac:dyDescent="0.2">
      <c r="A225" s="273" t="s">
        <v>307</v>
      </c>
      <c r="B225" s="274"/>
      <c r="C225" s="274"/>
      <c r="D225" s="274"/>
      <c r="E225" s="274"/>
      <c r="F225" s="274"/>
      <c r="G225" s="274"/>
      <c r="H225" s="274"/>
      <c r="I225" s="274"/>
      <c r="J225" s="274"/>
      <c r="K225" s="274"/>
      <c r="L225" s="274"/>
      <c r="M225" s="274"/>
      <c r="N225" s="274"/>
      <c r="O225" s="274"/>
      <c r="P225" s="274"/>
      <c r="Q225" s="274"/>
      <c r="R225" s="274"/>
      <c r="S225" s="274"/>
      <c r="T225" s="274"/>
      <c r="U225" s="274"/>
      <c r="V225" s="274"/>
      <c r="W225" s="274"/>
      <c r="X225" s="279"/>
    </row>
    <row r="226" spans="1:24" ht="16.899999999999999" hidden="1" customHeight="1" x14ac:dyDescent="0.25">
      <c r="A226" s="255" t="s">
        <v>295</v>
      </c>
      <c r="B226" s="255"/>
      <c r="C226" s="255"/>
      <c r="D226" s="255"/>
      <c r="E226" s="256" t="str">
        <f>'PENNANT TEAMS'!$B$4</f>
        <v>3rd March</v>
      </c>
      <c r="F226" s="256"/>
      <c r="G226" s="256"/>
      <c r="H226" s="256"/>
      <c r="I226" s="256">
        <v>39917</v>
      </c>
      <c r="J226" s="256"/>
      <c r="K226" s="256"/>
      <c r="L226" s="256"/>
      <c r="M226" s="256">
        <v>39917</v>
      </c>
      <c r="N226" s="256"/>
      <c r="O226" s="256"/>
      <c r="P226" s="256"/>
      <c r="Q226" s="256">
        <v>39917</v>
      </c>
      <c r="R226" s="256"/>
      <c r="S226" s="256"/>
      <c r="T226" s="256"/>
      <c r="U226" s="256">
        <v>39917</v>
      </c>
      <c r="V226" s="256"/>
      <c r="W226" s="256"/>
      <c r="X226" s="256"/>
    </row>
    <row r="227" spans="1:24" ht="3.6" hidden="1" customHeight="1" x14ac:dyDescent="0.2"/>
    <row r="228" spans="1:24" ht="25.9" hidden="1" customHeight="1" x14ac:dyDescent="0.2">
      <c r="A228" s="257" t="str">
        <f>'PENNANT TEAMS'!$C$3</f>
        <v>Your club name here</v>
      </c>
      <c r="B228" s="257"/>
      <c r="C228" s="257"/>
      <c r="D228" s="257"/>
      <c r="E228" s="257"/>
      <c r="F228" s="257"/>
      <c r="G228" s="257"/>
      <c r="H228" s="257"/>
      <c r="I228" s="257"/>
      <c r="J228" s="257"/>
      <c r="K228" s="258" t="s">
        <v>296</v>
      </c>
      <c r="L228" s="258"/>
      <c r="M228" s="258"/>
      <c r="N228" s="258"/>
      <c r="O228" s="257" t="str">
        <f>IF('PENNANT TEAMS'!$B$56="HOME",'PENNANT TEAMS'!$D$56,IF('PENNANT TEAMS'!$B$56="away",'PENNANT TEAMS'!$C$3,""))</f>
        <v>Your club name here</v>
      </c>
      <c r="P228" s="257"/>
      <c r="Q228" s="257"/>
      <c r="R228" s="257"/>
      <c r="S228" s="257"/>
      <c r="T228" s="257"/>
      <c r="U228" s="257"/>
      <c r="V228" s="257"/>
      <c r="W228" s="257"/>
      <c r="X228" s="257"/>
    </row>
    <row r="229" spans="1:24" ht="18.600000000000001" hidden="1" customHeight="1" x14ac:dyDescent="0.2">
      <c r="A229" s="251" t="s">
        <v>297</v>
      </c>
      <c r="B229" s="252"/>
      <c r="C229" s="252"/>
      <c r="D229" s="252"/>
      <c r="E229" s="252"/>
      <c r="F229" s="253" t="str">
        <f>'PENNANT TEAMS'!$A$3</f>
        <v>Pennants 2020</v>
      </c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253"/>
      <c r="T229" s="253"/>
      <c r="U229" s="253"/>
      <c r="V229" s="253"/>
      <c r="W229" s="253"/>
      <c r="X229" s="254"/>
    </row>
    <row r="230" spans="1:24" ht="15" hidden="1" customHeight="1" x14ac:dyDescent="0.2">
      <c r="A230" s="264" t="s">
        <v>298</v>
      </c>
      <c r="B230" s="265"/>
      <c r="C230" s="265"/>
      <c r="D230" s="266"/>
      <c r="E230" s="264" t="s">
        <v>299</v>
      </c>
      <c r="F230" s="265"/>
      <c r="G230" s="266"/>
      <c r="H230" s="264" t="s">
        <v>4</v>
      </c>
      <c r="I230" s="265"/>
      <c r="J230" s="265"/>
      <c r="K230" s="265"/>
      <c r="L230" s="266"/>
      <c r="M230" s="264" t="s">
        <v>310</v>
      </c>
      <c r="N230" s="265"/>
      <c r="O230" s="266"/>
      <c r="P230" s="264" t="s">
        <v>311</v>
      </c>
      <c r="Q230" s="265"/>
      <c r="R230" s="265"/>
      <c r="S230" s="266"/>
      <c r="T230" s="264" t="s">
        <v>300</v>
      </c>
      <c r="U230" s="265"/>
      <c r="V230" s="265"/>
      <c r="W230" s="265"/>
      <c r="X230" s="266"/>
    </row>
    <row r="231" spans="1:24" ht="16.899999999999999" hidden="1" customHeight="1" x14ac:dyDescent="0.2">
      <c r="A231" s="267"/>
      <c r="B231" s="268"/>
      <c r="C231" s="268"/>
      <c r="D231" s="269"/>
      <c r="E231" s="267"/>
      <c r="F231" s="268"/>
      <c r="G231" s="269"/>
      <c r="H231" s="270">
        <f>'PENNANT TEAMS'!$A$57</f>
        <v>8</v>
      </c>
      <c r="I231" s="271"/>
      <c r="J231" s="271"/>
      <c r="K231" s="271"/>
      <c r="L231" s="272"/>
      <c r="M231" s="270">
        <f>'PENNANT TEAMS'!$C$61</f>
        <v>8</v>
      </c>
      <c r="N231" s="271"/>
      <c r="O231" s="271"/>
      <c r="P231" s="270">
        <f>'PENNANT TEAMS'!$E$61</f>
        <v>8</v>
      </c>
      <c r="Q231" s="271"/>
      <c r="R231" s="271"/>
      <c r="S231" s="272"/>
      <c r="T231" s="270">
        <f>'PENNANT TEAMS'!$B$5</f>
        <v>2</v>
      </c>
      <c r="U231" s="271"/>
      <c r="V231" s="271"/>
      <c r="W231" s="271"/>
      <c r="X231" s="272"/>
    </row>
    <row r="232" spans="1:24" ht="13.9" hidden="1" customHeight="1" x14ac:dyDescent="0.2">
      <c r="K232" s="265" t="s">
        <v>301</v>
      </c>
      <c r="L232" s="265"/>
      <c r="M232" s="265"/>
      <c r="N232" s="265"/>
    </row>
    <row r="233" spans="1:24" ht="28.9" hidden="1" customHeight="1" x14ac:dyDescent="0.2">
      <c r="A233" s="259">
        <f>'PENNANT TEAMS'!$B$59</f>
        <v>0</v>
      </c>
      <c r="B233" s="259"/>
      <c r="C233" s="259"/>
      <c r="D233" s="259"/>
      <c r="E233" s="259"/>
      <c r="F233" s="259"/>
      <c r="G233" s="259"/>
      <c r="H233" s="259"/>
      <c r="I233" s="259"/>
      <c r="J233" s="259"/>
      <c r="K233" s="260"/>
      <c r="L233" s="261" t="s">
        <v>302</v>
      </c>
      <c r="M233" s="261"/>
      <c r="N233" s="262"/>
      <c r="O233" s="263"/>
      <c r="P233" s="263"/>
      <c r="Q233" s="263"/>
      <c r="R233" s="263"/>
      <c r="S233" s="263"/>
      <c r="T233" s="263"/>
      <c r="U233" s="263"/>
      <c r="V233" s="263"/>
      <c r="W233" s="263"/>
      <c r="X233" s="263"/>
    </row>
    <row r="234" spans="1:24" ht="28.9" hidden="1" customHeight="1" x14ac:dyDescent="0.2">
      <c r="A234" s="259">
        <f>'PENNANT TEAMS'!$C$59</f>
        <v>0</v>
      </c>
      <c r="B234" s="259"/>
      <c r="C234" s="259"/>
      <c r="D234" s="259"/>
      <c r="E234" s="259"/>
      <c r="F234" s="259"/>
      <c r="G234" s="259"/>
      <c r="H234" s="259"/>
      <c r="I234" s="259"/>
      <c r="J234" s="259"/>
      <c r="K234" s="260"/>
      <c r="L234" s="261" t="s">
        <v>303</v>
      </c>
      <c r="M234" s="261"/>
      <c r="N234" s="262"/>
      <c r="O234" s="263"/>
      <c r="P234" s="263"/>
      <c r="Q234" s="263"/>
      <c r="R234" s="263"/>
      <c r="S234" s="263"/>
      <c r="T234" s="263"/>
      <c r="U234" s="263"/>
      <c r="V234" s="263"/>
      <c r="W234" s="263"/>
      <c r="X234" s="263"/>
    </row>
    <row r="235" spans="1:24" ht="28.9" hidden="1" customHeight="1" x14ac:dyDescent="0.2">
      <c r="A235" s="259">
        <f>'PENNANT TEAMS'!$D$59</f>
        <v>0</v>
      </c>
      <c r="B235" s="259"/>
      <c r="C235" s="259"/>
      <c r="D235" s="259"/>
      <c r="E235" s="259"/>
      <c r="F235" s="259"/>
      <c r="G235" s="259"/>
      <c r="H235" s="259"/>
      <c r="I235" s="259"/>
      <c r="J235" s="259"/>
      <c r="K235" s="260"/>
      <c r="L235" s="261" t="s">
        <v>304</v>
      </c>
      <c r="M235" s="261"/>
      <c r="N235" s="262"/>
      <c r="O235" s="263"/>
      <c r="P235" s="263"/>
      <c r="Q235" s="263"/>
      <c r="R235" s="263"/>
      <c r="S235" s="263"/>
      <c r="T235" s="263"/>
      <c r="U235" s="263"/>
      <c r="V235" s="263"/>
      <c r="W235" s="263"/>
      <c r="X235" s="263"/>
    </row>
    <row r="236" spans="1:24" ht="28.9" hidden="1" customHeight="1" x14ac:dyDescent="0.2">
      <c r="A236" s="259">
        <f>'PENNANT TEAMS'!$E$59</f>
        <v>0</v>
      </c>
      <c r="B236" s="259"/>
      <c r="C236" s="259"/>
      <c r="D236" s="259"/>
      <c r="E236" s="259"/>
      <c r="F236" s="259"/>
      <c r="G236" s="259"/>
      <c r="H236" s="259"/>
      <c r="I236" s="259"/>
      <c r="J236" s="259"/>
      <c r="K236" s="260"/>
      <c r="L236" s="261" t="s">
        <v>305</v>
      </c>
      <c r="M236" s="261"/>
      <c r="N236" s="262"/>
      <c r="O236" s="263"/>
      <c r="P236" s="263"/>
      <c r="Q236" s="263"/>
      <c r="R236" s="263"/>
      <c r="S236" s="263"/>
      <c r="T236" s="263"/>
      <c r="U236" s="263"/>
      <c r="V236" s="263"/>
      <c r="W236" s="263"/>
      <c r="X236" s="263"/>
    </row>
    <row r="237" spans="1:24" ht="7.15" hidden="1" customHeight="1" x14ac:dyDescent="0.2"/>
    <row r="238" spans="1:24" ht="24.6" hidden="1" customHeight="1" x14ac:dyDescent="0.2">
      <c r="A238" s="273" t="s">
        <v>273</v>
      </c>
      <c r="B238" s="274"/>
      <c r="C238" s="274"/>
      <c r="D238" s="274"/>
      <c r="E238" s="252"/>
      <c r="F238" s="252"/>
      <c r="G238" s="252"/>
      <c r="H238" s="252"/>
      <c r="I238" s="252"/>
      <c r="J238" s="252"/>
      <c r="K238" s="252"/>
      <c r="L238" s="275"/>
      <c r="M238" s="273" t="s">
        <v>273</v>
      </c>
      <c r="N238" s="274"/>
      <c r="O238" s="274"/>
      <c r="P238" s="274"/>
      <c r="Q238" s="276"/>
      <c r="R238" s="276"/>
      <c r="S238" s="276"/>
      <c r="T238" s="276"/>
      <c r="U238" s="276"/>
      <c r="V238" s="276"/>
      <c r="W238" s="276"/>
      <c r="X238" s="277"/>
    </row>
    <row r="239" spans="1:24" ht="24.6" hidden="1" customHeight="1" x14ac:dyDescent="0.2">
      <c r="A239" s="273" t="s">
        <v>306</v>
      </c>
      <c r="B239" s="274"/>
      <c r="C239" s="274"/>
      <c r="D239" s="276"/>
      <c r="E239" s="276"/>
      <c r="F239" s="276"/>
      <c r="G239" s="276"/>
      <c r="H239" s="276"/>
      <c r="I239" s="276"/>
      <c r="J239" s="276"/>
      <c r="K239" s="276"/>
      <c r="L239" s="277"/>
      <c r="M239" s="273" t="s">
        <v>306</v>
      </c>
      <c r="N239" s="274"/>
      <c r="O239" s="274"/>
      <c r="P239" s="274"/>
      <c r="Q239" s="276"/>
      <c r="R239" s="276"/>
      <c r="S239" s="276"/>
      <c r="T239" s="276"/>
      <c r="U239" s="276"/>
      <c r="V239" s="276"/>
      <c r="W239" s="276"/>
      <c r="X239" s="277"/>
    </row>
    <row r="240" spans="1:24" ht="24.6" hidden="1" customHeight="1" x14ac:dyDescent="0.2">
      <c r="A240" s="273" t="s">
        <v>307</v>
      </c>
      <c r="B240" s="274"/>
      <c r="C240" s="274"/>
      <c r="D240" s="274"/>
      <c r="E240" s="274"/>
      <c r="F240" s="274"/>
      <c r="G240" s="274"/>
      <c r="H240" s="274"/>
      <c r="I240" s="274"/>
      <c r="J240" s="274"/>
      <c r="K240" s="274"/>
      <c r="L240" s="274"/>
      <c r="M240" s="274"/>
      <c r="N240" s="274"/>
      <c r="O240" s="274"/>
      <c r="P240" s="274"/>
      <c r="Q240" s="274"/>
      <c r="R240" s="274"/>
      <c r="S240" s="274"/>
      <c r="T240" s="274"/>
      <c r="U240" s="274"/>
      <c r="V240" s="274"/>
      <c r="W240" s="274"/>
      <c r="X240" s="279"/>
    </row>
    <row r="241" spans="1:24" ht="16.899999999999999" hidden="1" customHeight="1" x14ac:dyDescent="0.25">
      <c r="A241" s="255" t="s">
        <v>295</v>
      </c>
      <c r="B241" s="255"/>
      <c r="C241" s="255"/>
      <c r="D241" s="255"/>
      <c r="E241" s="256" t="str">
        <f>'PENNANT TEAMS'!$B$4</f>
        <v>3rd March</v>
      </c>
      <c r="F241" s="256"/>
      <c r="G241" s="256"/>
      <c r="H241" s="256"/>
      <c r="I241" s="256">
        <v>39917</v>
      </c>
      <c r="J241" s="256"/>
      <c r="K241" s="256"/>
      <c r="L241" s="256"/>
      <c r="M241" s="256">
        <v>39917</v>
      </c>
      <c r="N241" s="256"/>
      <c r="O241" s="256"/>
      <c r="P241" s="256"/>
      <c r="Q241" s="256">
        <v>39917</v>
      </c>
      <c r="R241" s="256"/>
      <c r="S241" s="256"/>
      <c r="T241" s="256"/>
      <c r="U241" s="256">
        <v>39917</v>
      </c>
      <c r="V241" s="256"/>
      <c r="W241" s="256"/>
      <c r="X241" s="256"/>
    </row>
    <row r="242" spans="1:24" ht="3.6" hidden="1" customHeight="1" x14ac:dyDescent="0.2"/>
    <row r="243" spans="1:24" ht="25.9" hidden="1" customHeight="1" x14ac:dyDescent="0.2">
      <c r="A243" s="257" t="str">
        <f>'PENNANT TEAMS'!$C$3</f>
        <v>Your club name here</v>
      </c>
      <c r="B243" s="257"/>
      <c r="C243" s="257"/>
      <c r="D243" s="257"/>
      <c r="E243" s="257"/>
      <c r="F243" s="257"/>
      <c r="G243" s="257"/>
      <c r="H243" s="257"/>
      <c r="I243" s="257"/>
      <c r="J243" s="257"/>
      <c r="K243" s="258" t="s">
        <v>296</v>
      </c>
      <c r="L243" s="258"/>
      <c r="M243" s="258"/>
      <c r="N243" s="258"/>
      <c r="O243" s="257" t="str">
        <f>IF('PENNANT TEAMS'!$B$63="HOME",'PENNANT TEAMS'!$D$63,IF('PENNANT TEAMS'!$B$63="away",'PENNANT TEAMS'!$C$3,""))</f>
        <v>Your club name here</v>
      </c>
      <c r="P243" s="257"/>
      <c r="Q243" s="257"/>
      <c r="R243" s="257"/>
      <c r="S243" s="257"/>
      <c r="T243" s="257"/>
      <c r="U243" s="257"/>
      <c r="V243" s="257"/>
      <c r="W243" s="257"/>
      <c r="X243" s="257"/>
    </row>
    <row r="244" spans="1:24" ht="18.600000000000001" hidden="1" customHeight="1" x14ac:dyDescent="0.2">
      <c r="A244" s="251" t="s">
        <v>297</v>
      </c>
      <c r="B244" s="252"/>
      <c r="C244" s="252"/>
      <c r="D244" s="252"/>
      <c r="E244" s="252"/>
      <c r="F244" s="253" t="str">
        <f>'PENNANT TEAMS'!$A$3</f>
        <v>Pennants 2020</v>
      </c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253"/>
      <c r="T244" s="253"/>
      <c r="U244" s="253"/>
      <c r="V244" s="253"/>
      <c r="W244" s="253"/>
      <c r="X244" s="254"/>
    </row>
    <row r="245" spans="1:24" ht="15" hidden="1" customHeight="1" x14ac:dyDescent="0.2">
      <c r="A245" s="264" t="s">
        <v>298</v>
      </c>
      <c r="B245" s="265"/>
      <c r="C245" s="265"/>
      <c r="D245" s="266"/>
      <c r="E245" s="264" t="s">
        <v>299</v>
      </c>
      <c r="F245" s="265"/>
      <c r="G245" s="266"/>
      <c r="H245" s="264" t="s">
        <v>4</v>
      </c>
      <c r="I245" s="265"/>
      <c r="J245" s="265"/>
      <c r="K245" s="265"/>
      <c r="L245" s="266"/>
      <c r="M245" s="264" t="s">
        <v>310</v>
      </c>
      <c r="N245" s="265"/>
      <c r="O245" s="266"/>
      <c r="P245" s="264" t="s">
        <v>311</v>
      </c>
      <c r="Q245" s="265"/>
      <c r="R245" s="265"/>
      <c r="S245" s="266"/>
      <c r="T245" s="264" t="s">
        <v>300</v>
      </c>
      <c r="U245" s="265"/>
      <c r="V245" s="265"/>
      <c r="W245" s="265"/>
      <c r="X245" s="266"/>
    </row>
    <row r="246" spans="1:24" ht="16.899999999999999" hidden="1" customHeight="1" x14ac:dyDescent="0.2">
      <c r="A246" s="267"/>
      <c r="B246" s="268"/>
      <c r="C246" s="268"/>
      <c r="D246" s="269"/>
      <c r="E246" s="267"/>
      <c r="F246" s="268"/>
      <c r="G246" s="269"/>
      <c r="H246" s="270">
        <f>'PENNANT TEAMS'!$A$64</f>
        <v>9</v>
      </c>
      <c r="I246" s="271"/>
      <c r="J246" s="271"/>
      <c r="K246" s="271"/>
      <c r="L246" s="272"/>
      <c r="M246" s="270">
        <f>'PENNANT TEAMS'!$C$68</f>
        <v>9</v>
      </c>
      <c r="N246" s="271"/>
      <c r="O246" s="271"/>
      <c r="P246" s="270">
        <f>'PENNANT TEAMS'!$E$68</f>
        <v>9</v>
      </c>
      <c r="Q246" s="271"/>
      <c r="R246" s="271"/>
      <c r="S246" s="272"/>
      <c r="T246" s="270">
        <f>'PENNANT TEAMS'!$B$5</f>
        <v>2</v>
      </c>
      <c r="U246" s="271"/>
      <c r="V246" s="271"/>
      <c r="W246" s="271"/>
      <c r="X246" s="272"/>
    </row>
    <row r="247" spans="1:24" ht="13.9" hidden="1" customHeight="1" x14ac:dyDescent="0.2">
      <c r="K247" s="265" t="s">
        <v>301</v>
      </c>
      <c r="L247" s="265"/>
      <c r="M247" s="265"/>
      <c r="N247" s="265"/>
    </row>
    <row r="248" spans="1:24" ht="28.9" hidden="1" customHeight="1" x14ac:dyDescent="0.2">
      <c r="A248" s="259">
        <f>'PENNANT TEAMS'!$B$64</f>
        <v>0</v>
      </c>
      <c r="B248" s="259"/>
      <c r="C248" s="259"/>
      <c r="D248" s="259"/>
      <c r="E248" s="259"/>
      <c r="F248" s="259"/>
      <c r="G248" s="259"/>
      <c r="H248" s="259"/>
      <c r="I248" s="259"/>
      <c r="J248" s="259"/>
      <c r="K248" s="260"/>
      <c r="L248" s="261" t="s">
        <v>302</v>
      </c>
      <c r="M248" s="261"/>
      <c r="N248" s="262"/>
      <c r="O248" s="263"/>
      <c r="P248" s="263"/>
      <c r="Q248" s="263"/>
      <c r="R248" s="263"/>
      <c r="S248" s="263"/>
      <c r="T248" s="263"/>
      <c r="U248" s="263"/>
      <c r="V248" s="263"/>
      <c r="W248" s="263"/>
      <c r="X248" s="263"/>
    </row>
    <row r="249" spans="1:24" ht="28.9" hidden="1" customHeight="1" x14ac:dyDescent="0.2">
      <c r="A249" s="259">
        <f>'PENNANT TEAMS'!$C$64</f>
        <v>0</v>
      </c>
      <c r="B249" s="259"/>
      <c r="C249" s="259"/>
      <c r="D249" s="259"/>
      <c r="E249" s="259"/>
      <c r="F249" s="259"/>
      <c r="G249" s="259"/>
      <c r="H249" s="259"/>
      <c r="I249" s="259"/>
      <c r="J249" s="259"/>
      <c r="K249" s="260"/>
      <c r="L249" s="261" t="s">
        <v>303</v>
      </c>
      <c r="M249" s="261"/>
      <c r="N249" s="262"/>
      <c r="O249" s="263"/>
      <c r="P249" s="263"/>
      <c r="Q249" s="263"/>
      <c r="R249" s="263"/>
      <c r="S249" s="263"/>
      <c r="T249" s="263"/>
      <c r="U249" s="263"/>
      <c r="V249" s="263"/>
      <c r="W249" s="263"/>
      <c r="X249" s="263"/>
    </row>
    <row r="250" spans="1:24" ht="28.9" hidden="1" customHeight="1" x14ac:dyDescent="0.2">
      <c r="A250" s="259">
        <f>'PENNANT TEAMS'!$D$64</f>
        <v>0</v>
      </c>
      <c r="B250" s="259"/>
      <c r="C250" s="259"/>
      <c r="D250" s="259"/>
      <c r="E250" s="259"/>
      <c r="F250" s="259"/>
      <c r="G250" s="259"/>
      <c r="H250" s="259"/>
      <c r="I250" s="259"/>
      <c r="J250" s="259"/>
      <c r="K250" s="260"/>
      <c r="L250" s="261" t="s">
        <v>304</v>
      </c>
      <c r="M250" s="261"/>
      <c r="N250" s="262"/>
      <c r="O250" s="263"/>
      <c r="P250" s="263"/>
      <c r="Q250" s="263"/>
      <c r="R250" s="263"/>
      <c r="S250" s="263"/>
      <c r="T250" s="263"/>
      <c r="U250" s="263"/>
      <c r="V250" s="263"/>
      <c r="W250" s="263"/>
      <c r="X250" s="263"/>
    </row>
    <row r="251" spans="1:24" ht="28.9" hidden="1" customHeight="1" x14ac:dyDescent="0.2">
      <c r="A251" s="259">
        <f>'PENNANT TEAMS'!$E$64</f>
        <v>0</v>
      </c>
      <c r="B251" s="259"/>
      <c r="C251" s="259"/>
      <c r="D251" s="259"/>
      <c r="E251" s="259"/>
      <c r="F251" s="259"/>
      <c r="G251" s="259"/>
      <c r="H251" s="259"/>
      <c r="I251" s="259"/>
      <c r="J251" s="259"/>
      <c r="K251" s="260"/>
      <c r="L251" s="261" t="s">
        <v>305</v>
      </c>
      <c r="M251" s="261"/>
      <c r="N251" s="262"/>
      <c r="O251" s="263"/>
      <c r="P251" s="263"/>
      <c r="Q251" s="263"/>
      <c r="R251" s="263"/>
      <c r="S251" s="263"/>
      <c r="T251" s="263"/>
      <c r="U251" s="263"/>
      <c r="V251" s="263"/>
      <c r="W251" s="263"/>
      <c r="X251" s="263"/>
    </row>
    <row r="252" spans="1:24" ht="7.15" hidden="1" customHeight="1" x14ac:dyDescent="0.2"/>
    <row r="253" spans="1:24" ht="24.6" hidden="1" customHeight="1" x14ac:dyDescent="0.2">
      <c r="A253" s="273" t="s">
        <v>273</v>
      </c>
      <c r="B253" s="274"/>
      <c r="C253" s="274"/>
      <c r="D253" s="274"/>
      <c r="E253" s="252"/>
      <c r="F253" s="252"/>
      <c r="G253" s="252"/>
      <c r="H253" s="252"/>
      <c r="I253" s="252"/>
      <c r="J253" s="252"/>
      <c r="K253" s="252"/>
      <c r="L253" s="275"/>
      <c r="M253" s="273" t="s">
        <v>273</v>
      </c>
      <c r="N253" s="274"/>
      <c r="O253" s="274"/>
      <c r="P253" s="274"/>
      <c r="Q253" s="276"/>
      <c r="R253" s="276"/>
      <c r="S253" s="276"/>
      <c r="T253" s="276"/>
      <c r="U253" s="276"/>
      <c r="V253" s="276"/>
      <c r="W253" s="276"/>
      <c r="X253" s="277"/>
    </row>
    <row r="254" spans="1:24" ht="24.6" hidden="1" customHeight="1" x14ac:dyDescent="0.2">
      <c r="A254" s="273" t="s">
        <v>306</v>
      </c>
      <c r="B254" s="274"/>
      <c r="C254" s="274"/>
      <c r="D254" s="276"/>
      <c r="E254" s="276"/>
      <c r="F254" s="276"/>
      <c r="G254" s="276"/>
      <c r="H254" s="276"/>
      <c r="I254" s="276"/>
      <c r="J254" s="276"/>
      <c r="K254" s="276"/>
      <c r="L254" s="277"/>
      <c r="M254" s="273" t="s">
        <v>306</v>
      </c>
      <c r="N254" s="274"/>
      <c r="O254" s="274"/>
      <c r="P254" s="274"/>
      <c r="Q254" s="276"/>
      <c r="R254" s="276"/>
      <c r="S254" s="276"/>
      <c r="T254" s="276"/>
      <c r="U254" s="276"/>
      <c r="V254" s="276"/>
      <c r="W254" s="276"/>
      <c r="X254" s="277"/>
    </row>
    <row r="255" spans="1:24" ht="24.6" hidden="1" customHeight="1" x14ac:dyDescent="0.2">
      <c r="A255" s="273" t="s">
        <v>307</v>
      </c>
      <c r="B255" s="274"/>
      <c r="C255" s="274"/>
      <c r="D255" s="274"/>
      <c r="E255" s="274"/>
      <c r="F255" s="274"/>
      <c r="G255" s="274"/>
      <c r="H255" s="274"/>
      <c r="I255" s="274"/>
      <c r="J255" s="274"/>
      <c r="K255" s="274"/>
      <c r="L255" s="274"/>
      <c r="M255" s="274"/>
      <c r="N255" s="274"/>
      <c r="O255" s="274"/>
      <c r="P255" s="274"/>
      <c r="Q255" s="274"/>
      <c r="R255" s="274"/>
      <c r="S255" s="274"/>
      <c r="T255" s="274"/>
      <c r="U255" s="274"/>
      <c r="V255" s="274"/>
      <c r="W255" s="274"/>
      <c r="X255" s="279"/>
    </row>
    <row r="256" spans="1:24" ht="16.899999999999999" hidden="1" customHeight="1" x14ac:dyDescent="0.25">
      <c r="A256" s="255" t="s">
        <v>295</v>
      </c>
      <c r="B256" s="255"/>
      <c r="C256" s="255"/>
      <c r="D256" s="255"/>
      <c r="E256" s="256" t="str">
        <f>'PENNANT TEAMS'!$B$4</f>
        <v>3rd March</v>
      </c>
      <c r="F256" s="256"/>
      <c r="G256" s="256"/>
      <c r="H256" s="256"/>
      <c r="I256" s="256">
        <v>39917</v>
      </c>
      <c r="J256" s="256"/>
      <c r="K256" s="256"/>
      <c r="L256" s="256"/>
      <c r="M256" s="256">
        <v>39917</v>
      </c>
      <c r="N256" s="256"/>
      <c r="O256" s="256"/>
      <c r="P256" s="256"/>
      <c r="Q256" s="256">
        <v>39917</v>
      </c>
      <c r="R256" s="256"/>
      <c r="S256" s="256"/>
      <c r="T256" s="256"/>
      <c r="U256" s="256">
        <v>39917</v>
      </c>
      <c r="V256" s="256"/>
      <c r="W256" s="256"/>
      <c r="X256" s="256"/>
    </row>
    <row r="257" spans="1:24" ht="3.6" hidden="1" customHeight="1" x14ac:dyDescent="0.2"/>
    <row r="258" spans="1:24" ht="25.9" hidden="1" customHeight="1" x14ac:dyDescent="0.2">
      <c r="A258" s="257" t="str">
        <f>'PENNANT TEAMS'!$C$3</f>
        <v>Your club name here</v>
      </c>
      <c r="B258" s="257"/>
      <c r="C258" s="257"/>
      <c r="D258" s="257"/>
      <c r="E258" s="257"/>
      <c r="F258" s="257"/>
      <c r="G258" s="257"/>
      <c r="H258" s="257"/>
      <c r="I258" s="257"/>
      <c r="J258" s="257"/>
      <c r="K258" s="258" t="s">
        <v>296</v>
      </c>
      <c r="L258" s="258"/>
      <c r="M258" s="258"/>
      <c r="N258" s="258"/>
      <c r="O258" s="257" t="str">
        <f>IF('PENNANT TEAMS'!$B$63="HOME",'PENNANT TEAMS'!$D$63,IF('PENNANT TEAMS'!$B$63="away",'PENNANT TEAMS'!$C$3,""))</f>
        <v>Your club name here</v>
      </c>
      <c r="P258" s="257"/>
      <c r="Q258" s="257"/>
      <c r="R258" s="257"/>
      <c r="S258" s="257"/>
      <c r="T258" s="257"/>
      <c r="U258" s="257"/>
      <c r="V258" s="257"/>
      <c r="W258" s="257"/>
      <c r="X258" s="257"/>
    </row>
    <row r="259" spans="1:24" ht="18.600000000000001" hidden="1" customHeight="1" x14ac:dyDescent="0.2">
      <c r="A259" s="251" t="s">
        <v>297</v>
      </c>
      <c r="B259" s="252"/>
      <c r="C259" s="252"/>
      <c r="D259" s="252"/>
      <c r="E259" s="252"/>
      <c r="F259" s="253" t="str">
        <f>'PENNANT TEAMS'!$A$3</f>
        <v>Pennants 2020</v>
      </c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253"/>
      <c r="T259" s="253"/>
      <c r="U259" s="253"/>
      <c r="V259" s="253"/>
      <c r="W259" s="253"/>
      <c r="X259" s="254"/>
    </row>
    <row r="260" spans="1:24" ht="15" hidden="1" customHeight="1" x14ac:dyDescent="0.2">
      <c r="A260" s="264" t="s">
        <v>298</v>
      </c>
      <c r="B260" s="265"/>
      <c r="C260" s="265"/>
      <c r="D260" s="266"/>
      <c r="E260" s="264" t="s">
        <v>299</v>
      </c>
      <c r="F260" s="265"/>
      <c r="G260" s="266"/>
      <c r="H260" s="264" t="s">
        <v>4</v>
      </c>
      <c r="I260" s="265"/>
      <c r="J260" s="265"/>
      <c r="K260" s="265"/>
      <c r="L260" s="266"/>
      <c r="M260" s="264" t="s">
        <v>310</v>
      </c>
      <c r="N260" s="265"/>
      <c r="O260" s="266"/>
      <c r="P260" s="264" t="s">
        <v>311</v>
      </c>
      <c r="Q260" s="265"/>
      <c r="R260" s="265"/>
      <c r="S260" s="266"/>
      <c r="T260" s="264" t="s">
        <v>300</v>
      </c>
      <c r="U260" s="265"/>
      <c r="V260" s="265"/>
      <c r="W260" s="265"/>
      <c r="X260" s="266"/>
    </row>
    <row r="261" spans="1:24" ht="16.899999999999999" hidden="1" customHeight="1" x14ac:dyDescent="0.2">
      <c r="A261" s="267"/>
      <c r="B261" s="268"/>
      <c r="C261" s="268"/>
      <c r="D261" s="269"/>
      <c r="E261" s="267"/>
      <c r="F261" s="268"/>
      <c r="G261" s="269"/>
      <c r="H261" s="270">
        <f>'PENNANT TEAMS'!$A$64</f>
        <v>9</v>
      </c>
      <c r="I261" s="271"/>
      <c r="J261" s="271"/>
      <c r="K261" s="271"/>
      <c r="L261" s="272"/>
      <c r="M261" s="270">
        <f>'PENNANT TEAMS'!$C$68</f>
        <v>9</v>
      </c>
      <c r="N261" s="271"/>
      <c r="O261" s="271"/>
      <c r="P261" s="270">
        <f>'PENNANT TEAMS'!$E$68</f>
        <v>9</v>
      </c>
      <c r="Q261" s="271"/>
      <c r="R261" s="271"/>
      <c r="S261" s="272"/>
      <c r="T261" s="270">
        <f>'PENNANT TEAMS'!$B$5</f>
        <v>2</v>
      </c>
      <c r="U261" s="271"/>
      <c r="V261" s="271"/>
      <c r="W261" s="271"/>
      <c r="X261" s="272"/>
    </row>
    <row r="262" spans="1:24" ht="13.9" hidden="1" customHeight="1" x14ac:dyDescent="0.2">
      <c r="K262" s="265" t="s">
        <v>301</v>
      </c>
      <c r="L262" s="265"/>
      <c r="M262" s="265"/>
      <c r="N262" s="265"/>
    </row>
    <row r="263" spans="1:24" ht="28.9" hidden="1" customHeight="1" x14ac:dyDescent="0.2">
      <c r="A263" s="259">
        <f>'PENNANT TEAMS'!$B$66</f>
        <v>0</v>
      </c>
      <c r="B263" s="259"/>
      <c r="C263" s="259"/>
      <c r="D263" s="259"/>
      <c r="E263" s="259"/>
      <c r="F263" s="259"/>
      <c r="G263" s="259"/>
      <c r="H263" s="259"/>
      <c r="I263" s="259"/>
      <c r="J263" s="259"/>
      <c r="K263" s="260"/>
      <c r="L263" s="261" t="s">
        <v>302</v>
      </c>
      <c r="M263" s="261"/>
      <c r="N263" s="262"/>
      <c r="O263" s="263"/>
      <c r="P263" s="263"/>
      <c r="Q263" s="263"/>
      <c r="R263" s="263"/>
      <c r="S263" s="263"/>
      <c r="T263" s="263"/>
      <c r="U263" s="263"/>
      <c r="V263" s="263"/>
      <c r="W263" s="263"/>
      <c r="X263" s="263"/>
    </row>
    <row r="264" spans="1:24" ht="28.9" hidden="1" customHeight="1" x14ac:dyDescent="0.2">
      <c r="A264" s="259">
        <f>'PENNANT TEAMS'!$C$66</f>
        <v>0</v>
      </c>
      <c r="B264" s="259"/>
      <c r="C264" s="259"/>
      <c r="D264" s="259"/>
      <c r="E264" s="259"/>
      <c r="F264" s="259"/>
      <c r="G264" s="259"/>
      <c r="H264" s="259"/>
      <c r="I264" s="259"/>
      <c r="J264" s="259"/>
      <c r="K264" s="260"/>
      <c r="L264" s="261" t="s">
        <v>303</v>
      </c>
      <c r="M264" s="261"/>
      <c r="N264" s="262"/>
      <c r="O264" s="263"/>
      <c r="P264" s="263"/>
      <c r="Q264" s="263"/>
      <c r="R264" s="263"/>
      <c r="S264" s="263"/>
      <c r="T264" s="263"/>
      <c r="U264" s="263"/>
      <c r="V264" s="263"/>
      <c r="W264" s="263"/>
      <c r="X264" s="263"/>
    </row>
    <row r="265" spans="1:24" ht="28.9" hidden="1" customHeight="1" x14ac:dyDescent="0.2">
      <c r="A265" s="259">
        <f>'PENNANT TEAMS'!$D$66</f>
        <v>0</v>
      </c>
      <c r="B265" s="259"/>
      <c r="C265" s="259"/>
      <c r="D265" s="259"/>
      <c r="E265" s="259"/>
      <c r="F265" s="259"/>
      <c r="G265" s="259"/>
      <c r="H265" s="259"/>
      <c r="I265" s="259"/>
      <c r="J265" s="259"/>
      <c r="K265" s="260"/>
      <c r="L265" s="261" t="s">
        <v>304</v>
      </c>
      <c r="M265" s="261"/>
      <c r="N265" s="262"/>
      <c r="O265" s="263"/>
      <c r="P265" s="263"/>
      <c r="Q265" s="263"/>
      <c r="R265" s="263"/>
      <c r="S265" s="263"/>
      <c r="T265" s="263"/>
      <c r="U265" s="263"/>
      <c r="V265" s="263"/>
      <c r="W265" s="263"/>
      <c r="X265" s="263"/>
    </row>
    <row r="266" spans="1:24" ht="28.9" hidden="1" customHeight="1" x14ac:dyDescent="0.2">
      <c r="A266" s="259">
        <f>'PENNANT TEAMS'!$E$66</f>
        <v>0</v>
      </c>
      <c r="B266" s="259"/>
      <c r="C266" s="259"/>
      <c r="D266" s="259"/>
      <c r="E266" s="259"/>
      <c r="F266" s="259"/>
      <c r="G266" s="259"/>
      <c r="H266" s="259"/>
      <c r="I266" s="259"/>
      <c r="J266" s="259"/>
      <c r="K266" s="260"/>
      <c r="L266" s="261" t="s">
        <v>305</v>
      </c>
      <c r="M266" s="261"/>
      <c r="N266" s="262"/>
      <c r="O266" s="263"/>
      <c r="P266" s="263"/>
      <c r="Q266" s="263"/>
      <c r="R266" s="263"/>
      <c r="S266" s="263"/>
      <c r="T266" s="263"/>
      <c r="U266" s="263"/>
      <c r="V266" s="263"/>
      <c r="W266" s="263"/>
      <c r="X266" s="263"/>
    </row>
    <row r="267" spans="1:24" ht="7.15" hidden="1" customHeight="1" x14ac:dyDescent="0.2"/>
    <row r="268" spans="1:24" ht="24.6" hidden="1" customHeight="1" x14ac:dyDescent="0.2">
      <c r="A268" s="273" t="s">
        <v>273</v>
      </c>
      <c r="B268" s="274"/>
      <c r="C268" s="274"/>
      <c r="D268" s="274"/>
      <c r="E268" s="252"/>
      <c r="F268" s="252"/>
      <c r="G268" s="252"/>
      <c r="H268" s="252"/>
      <c r="I268" s="252"/>
      <c r="J268" s="252"/>
      <c r="K268" s="252"/>
      <c r="L268" s="275"/>
      <c r="M268" s="273" t="s">
        <v>273</v>
      </c>
      <c r="N268" s="274"/>
      <c r="O268" s="274"/>
      <c r="P268" s="274"/>
      <c r="Q268" s="276"/>
      <c r="R268" s="276"/>
      <c r="S268" s="276"/>
      <c r="T268" s="276"/>
      <c r="U268" s="276"/>
      <c r="V268" s="276"/>
      <c r="W268" s="276"/>
      <c r="X268" s="277"/>
    </row>
    <row r="269" spans="1:24" ht="24.6" hidden="1" customHeight="1" x14ac:dyDescent="0.2">
      <c r="A269" s="273" t="s">
        <v>306</v>
      </c>
      <c r="B269" s="274"/>
      <c r="C269" s="274"/>
      <c r="D269" s="276"/>
      <c r="E269" s="276"/>
      <c r="F269" s="276"/>
      <c r="G269" s="276"/>
      <c r="H269" s="276"/>
      <c r="I269" s="276"/>
      <c r="J269" s="276"/>
      <c r="K269" s="276"/>
      <c r="L269" s="277"/>
      <c r="M269" s="273" t="s">
        <v>306</v>
      </c>
      <c r="N269" s="274"/>
      <c r="O269" s="274"/>
      <c r="P269" s="274"/>
      <c r="Q269" s="276"/>
      <c r="R269" s="276"/>
      <c r="S269" s="276"/>
      <c r="T269" s="276"/>
      <c r="U269" s="276"/>
      <c r="V269" s="276"/>
      <c r="W269" s="276"/>
      <c r="X269" s="277"/>
    </row>
    <row r="270" spans="1:24" ht="24.6" hidden="1" customHeight="1" x14ac:dyDescent="0.2">
      <c r="A270" s="273" t="s">
        <v>307</v>
      </c>
      <c r="B270" s="274"/>
      <c r="C270" s="274"/>
      <c r="D270" s="274"/>
      <c r="E270" s="274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4"/>
      <c r="U270" s="274"/>
      <c r="V270" s="274"/>
      <c r="W270" s="274"/>
      <c r="X270" s="279"/>
    </row>
  </sheetData>
  <sheetProtection sheet="1" selectLockedCells="1"/>
  <mergeCells count="738">
    <mergeCell ref="A30:X30"/>
    <mergeCell ref="K7:N7"/>
    <mergeCell ref="A8:K8"/>
    <mergeCell ref="L8:M8"/>
    <mergeCell ref="N8:X8"/>
    <mergeCell ref="M28:P28"/>
    <mergeCell ref="Q28:X28"/>
    <mergeCell ref="A29:C29"/>
    <mergeCell ref="D29:L29"/>
    <mergeCell ref="M29:P29"/>
    <mergeCell ref="Q29:X29"/>
    <mergeCell ref="A25:K25"/>
    <mergeCell ref="L25:M25"/>
    <mergeCell ref="N25:X25"/>
    <mergeCell ref="A26:K26"/>
    <mergeCell ref="L26:M26"/>
    <mergeCell ref="N26:X26"/>
    <mergeCell ref="A28:D28"/>
    <mergeCell ref="E28:L28"/>
    <mergeCell ref="A23:K23"/>
    <mergeCell ref="L23:M23"/>
    <mergeCell ref="N23:X23"/>
    <mergeCell ref="A21:D21"/>
    <mergeCell ref="A24:K24"/>
    <mergeCell ref="A270:X270"/>
    <mergeCell ref="A36:D36"/>
    <mergeCell ref="E36:G36"/>
    <mergeCell ref="H36:L36"/>
    <mergeCell ref="M36:O36"/>
    <mergeCell ref="P36:S36"/>
    <mergeCell ref="A50:D50"/>
    <mergeCell ref="E50:G50"/>
    <mergeCell ref="H50:L50"/>
    <mergeCell ref="M269:P269"/>
    <mergeCell ref="A264:K264"/>
    <mergeCell ref="L264:M264"/>
    <mergeCell ref="N264:X264"/>
    <mergeCell ref="A265:K265"/>
    <mergeCell ref="L265:M265"/>
    <mergeCell ref="N265:X265"/>
    <mergeCell ref="Q269:X269"/>
    <mergeCell ref="A266:K266"/>
    <mergeCell ref="L266:M266"/>
    <mergeCell ref="N266:X266"/>
    <mergeCell ref="A268:D268"/>
    <mergeCell ref="E268:L268"/>
    <mergeCell ref="M268:P268"/>
    <mergeCell ref="Q268:X268"/>
    <mergeCell ref="A269:C269"/>
    <mergeCell ref="D269:L269"/>
    <mergeCell ref="K262:N262"/>
    <mergeCell ref="A263:K263"/>
    <mergeCell ref="L263:M263"/>
    <mergeCell ref="N263:X263"/>
    <mergeCell ref="A261:D261"/>
    <mergeCell ref="E261:G261"/>
    <mergeCell ref="H261:L261"/>
    <mergeCell ref="M261:O261"/>
    <mergeCell ref="P261:S261"/>
    <mergeCell ref="K258:N258"/>
    <mergeCell ref="O258:X258"/>
    <mergeCell ref="A259:E259"/>
    <mergeCell ref="F259:X259"/>
    <mergeCell ref="P260:S260"/>
    <mergeCell ref="T261:X261"/>
    <mergeCell ref="A254:C254"/>
    <mergeCell ref="D254:L254"/>
    <mergeCell ref="M254:P254"/>
    <mergeCell ref="Q254:X254"/>
    <mergeCell ref="T260:X260"/>
    <mergeCell ref="A260:D260"/>
    <mergeCell ref="E260:G260"/>
    <mergeCell ref="H260:L260"/>
    <mergeCell ref="M260:O260"/>
    <mergeCell ref="A258:J258"/>
    <mergeCell ref="A255:X255"/>
    <mergeCell ref="A256:D256"/>
    <mergeCell ref="E256:X256"/>
    <mergeCell ref="A251:K251"/>
    <mergeCell ref="L251:M251"/>
    <mergeCell ref="N251:X251"/>
    <mergeCell ref="A253:D253"/>
    <mergeCell ref="E253:L253"/>
    <mergeCell ref="M253:P253"/>
    <mergeCell ref="Q253:X253"/>
    <mergeCell ref="A249:K249"/>
    <mergeCell ref="L249:M249"/>
    <mergeCell ref="N249:X249"/>
    <mergeCell ref="A250:K250"/>
    <mergeCell ref="L250:M250"/>
    <mergeCell ref="N250:X250"/>
    <mergeCell ref="T246:X246"/>
    <mergeCell ref="K247:N247"/>
    <mergeCell ref="A248:K248"/>
    <mergeCell ref="L248:M248"/>
    <mergeCell ref="N248:X248"/>
    <mergeCell ref="A246:D246"/>
    <mergeCell ref="E246:G246"/>
    <mergeCell ref="H246:L246"/>
    <mergeCell ref="M246:O246"/>
    <mergeCell ref="P246:S246"/>
    <mergeCell ref="T245:X245"/>
    <mergeCell ref="A245:D245"/>
    <mergeCell ref="E245:G245"/>
    <mergeCell ref="H245:L245"/>
    <mergeCell ref="M245:O245"/>
    <mergeCell ref="P245:S245"/>
    <mergeCell ref="A241:D241"/>
    <mergeCell ref="E241:X241"/>
    <mergeCell ref="A243:J243"/>
    <mergeCell ref="K243:N243"/>
    <mergeCell ref="O243:X243"/>
    <mergeCell ref="A244:E244"/>
    <mergeCell ref="F244:X244"/>
    <mergeCell ref="A221:K221"/>
    <mergeCell ref="L221:M221"/>
    <mergeCell ref="N221:X221"/>
    <mergeCell ref="A223:D223"/>
    <mergeCell ref="E223:L223"/>
    <mergeCell ref="M223:P223"/>
    <mergeCell ref="Q223:X223"/>
    <mergeCell ref="A219:K219"/>
    <mergeCell ref="L219:M219"/>
    <mergeCell ref="N219:X219"/>
    <mergeCell ref="A220:K220"/>
    <mergeCell ref="L220:M220"/>
    <mergeCell ref="N220:X220"/>
    <mergeCell ref="A239:C239"/>
    <mergeCell ref="D239:L239"/>
    <mergeCell ref="M239:P239"/>
    <mergeCell ref="A238:D238"/>
    <mergeCell ref="E238:L238"/>
    <mergeCell ref="M238:P238"/>
    <mergeCell ref="A228:J228"/>
    <mergeCell ref="K228:N228"/>
    <mergeCell ref="H231:L231"/>
    <mergeCell ref="M231:O231"/>
    <mergeCell ref="P231:S231"/>
    <mergeCell ref="Q239:X239"/>
    <mergeCell ref="A230:D230"/>
    <mergeCell ref="E230:G230"/>
    <mergeCell ref="H230:L230"/>
    <mergeCell ref="M230:O230"/>
    <mergeCell ref="P230:S230"/>
    <mergeCell ref="A64:E64"/>
    <mergeCell ref="F64:X64"/>
    <mergeCell ref="T65:X65"/>
    <mergeCell ref="A61:D61"/>
    <mergeCell ref="E61:X61"/>
    <mergeCell ref="A63:J63"/>
    <mergeCell ref="K63:N63"/>
    <mergeCell ref="A60:X60"/>
    <mergeCell ref="A59:C59"/>
    <mergeCell ref="D59:L59"/>
    <mergeCell ref="M59:P59"/>
    <mergeCell ref="Q59:X59"/>
    <mergeCell ref="A65:D65"/>
    <mergeCell ref="E65:G65"/>
    <mergeCell ref="H65:L65"/>
    <mergeCell ref="M65:O65"/>
    <mergeCell ref="O63:X63"/>
    <mergeCell ref="P65:S65"/>
    <mergeCell ref="A240:X240"/>
    <mergeCell ref="A95:D95"/>
    <mergeCell ref="E95:G95"/>
    <mergeCell ref="H95:L95"/>
    <mergeCell ref="M95:O95"/>
    <mergeCell ref="P95:S95"/>
    <mergeCell ref="A236:K236"/>
    <mergeCell ref="L236:M236"/>
    <mergeCell ref="N236:X236"/>
    <mergeCell ref="Q238:X238"/>
    <mergeCell ref="A234:K234"/>
    <mergeCell ref="L234:M234"/>
    <mergeCell ref="N234:X234"/>
    <mergeCell ref="A235:K235"/>
    <mergeCell ref="L235:M235"/>
    <mergeCell ref="N235:X235"/>
    <mergeCell ref="T231:X231"/>
    <mergeCell ref="K232:N232"/>
    <mergeCell ref="A233:K233"/>
    <mergeCell ref="L233:M233"/>
    <mergeCell ref="N233:X233"/>
    <mergeCell ref="A231:D231"/>
    <mergeCell ref="E231:G231"/>
    <mergeCell ref="T230:X230"/>
    <mergeCell ref="A224:C224"/>
    <mergeCell ref="D224:L224"/>
    <mergeCell ref="M224:P224"/>
    <mergeCell ref="Q224:X224"/>
    <mergeCell ref="O228:X228"/>
    <mergeCell ref="A229:E229"/>
    <mergeCell ref="F229:X229"/>
    <mergeCell ref="A225:X225"/>
    <mergeCell ref="A226:D226"/>
    <mergeCell ref="E226:X226"/>
    <mergeCell ref="T216:X216"/>
    <mergeCell ref="K217:N217"/>
    <mergeCell ref="A218:K218"/>
    <mergeCell ref="L218:M218"/>
    <mergeCell ref="N218:X218"/>
    <mergeCell ref="A216:D216"/>
    <mergeCell ref="E216:G216"/>
    <mergeCell ref="H216:L216"/>
    <mergeCell ref="M216:O216"/>
    <mergeCell ref="P216:S216"/>
    <mergeCell ref="A109:E109"/>
    <mergeCell ref="F109:X109"/>
    <mergeCell ref="T110:X110"/>
    <mergeCell ref="A214:E214"/>
    <mergeCell ref="F214:X214"/>
    <mergeCell ref="A211:D211"/>
    <mergeCell ref="E211:X211"/>
    <mergeCell ref="A213:J213"/>
    <mergeCell ref="K213:N213"/>
    <mergeCell ref="O213:X213"/>
    <mergeCell ref="A110:D110"/>
    <mergeCell ref="E110:G110"/>
    <mergeCell ref="H110:L110"/>
    <mergeCell ref="A123:J123"/>
    <mergeCell ref="K123:N123"/>
    <mergeCell ref="O123:X123"/>
    <mergeCell ref="A120:X120"/>
    <mergeCell ref="M110:O110"/>
    <mergeCell ref="E121:X121"/>
    <mergeCell ref="P110:S110"/>
    <mergeCell ref="A130:K130"/>
    <mergeCell ref="L130:M130"/>
    <mergeCell ref="N130:X130"/>
    <mergeCell ref="E125:G125"/>
    <mergeCell ref="T215:X215"/>
    <mergeCell ref="A215:D215"/>
    <mergeCell ref="E215:G215"/>
    <mergeCell ref="H215:L215"/>
    <mergeCell ref="Q134:X134"/>
    <mergeCell ref="A131:K131"/>
    <mergeCell ref="A155:D155"/>
    <mergeCell ref="E155:G155"/>
    <mergeCell ref="H155:L155"/>
    <mergeCell ref="M155:O155"/>
    <mergeCell ref="A153:J153"/>
    <mergeCell ref="A209:C209"/>
    <mergeCell ref="D209:L209"/>
    <mergeCell ref="M209:P209"/>
    <mergeCell ref="Q209:X209"/>
    <mergeCell ref="E208:L208"/>
    <mergeCell ref="M208:P208"/>
    <mergeCell ref="Q208:X208"/>
    <mergeCell ref="P201:S201"/>
    <mergeCell ref="A204:K204"/>
    <mergeCell ref="L204:M204"/>
    <mergeCell ref="N204:X204"/>
    <mergeCell ref="A205:K205"/>
    <mergeCell ref="L205:M205"/>
    <mergeCell ref="A151:D151"/>
    <mergeCell ref="E151:X151"/>
    <mergeCell ref="P140:S140"/>
    <mergeCell ref="A139:E139"/>
    <mergeCell ref="F139:X139"/>
    <mergeCell ref="E140:G140"/>
    <mergeCell ref="M140:O140"/>
    <mergeCell ref="T140:X140"/>
    <mergeCell ref="N146:X146"/>
    <mergeCell ref="A148:D148"/>
    <mergeCell ref="E148:L148"/>
    <mergeCell ref="M148:P148"/>
    <mergeCell ref="Q148:X148"/>
    <mergeCell ref="A150:X150"/>
    <mergeCell ref="A149:C149"/>
    <mergeCell ref="D149:L149"/>
    <mergeCell ref="K142:N142"/>
    <mergeCell ref="A143:K143"/>
    <mergeCell ref="L143:M143"/>
    <mergeCell ref="N143:X143"/>
    <mergeCell ref="Q149:X149"/>
    <mergeCell ref="A145:K145"/>
    <mergeCell ref="L145:M145"/>
    <mergeCell ref="N145:X145"/>
    <mergeCell ref="N205:X205"/>
    <mergeCell ref="A210:X210"/>
    <mergeCell ref="A208:D208"/>
    <mergeCell ref="A141:D141"/>
    <mergeCell ref="E141:G141"/>
    <mergeCell ref="H141:L141"/>
    <mergeCell ref="M141:O141"/>
    <mergeCell ref="P141:S141"/>
    <mergeCell ref="A206:K206"/>
    <mergeCell ref="L206:M206"/>
    <mergeCell ref="N206:X206"/>
    <mergeCell ref="K202:N202"/>
    <mergeCell ref="A203:K203"/>
    <mergeCell ref="L203:M203"/>
    <mergeCell ref="N203:X203"/>
    <mergeCell ref="A201:D201"/>
    <mergeCell ref="E201:G201"/>
    <mergeCell ref="H201:L201"/>
    <mergeCell ref="M201:O201"/>
    <mergeCell ref="K198:N198"/>
    <mergeCell ref="O198:X198"/>
    <mergeCell ref="A199:E199"/>
    <mergeCell ref="F199:X199"/>
    <mergeCell ref="P200:S200"/>
    <mergeCell ref="N176:X176"/>
    <mergeCell ref="T201:X201"/>
    <mergeCell ref="A194:C194"/>
    <mergeCell ref="D194:L194"/>
    <mergeCell ref="M194:P194"/>
    <mergeCell ref="Q194:X194"/>
    <mergeCell ref="T200:X200"/>
    <mergeCell ref="A200:D200"/>
    <mergeCell ref="E200:G200"/>
    <mergeCell ref="H200:L200"/>
    <mergeCell ref="M200:O200"/>
    <mergeCell ref="A198:J198"/>
    <mergeCell ref="A195:X195"/>
    <mergeCell ref="A196:D196"/>
    <mergeCell ref="E196:X196"/>
    <mergeCell ref="A183:J183"/>
    <mergeCell ref="K183:N183"/>
    <mergeCell ref="O183:X183"/>
    <mergeCell ref="E185:G185"/>
    <mergeCell ref="H185:L185"/>
    <mergeCell ref="M185:O185"/>
    <mergeCell ref="P185:S185"/>
    <mergeCell ref="A181:D181"/>
    <mergeCell ref="E181:X181"/>
    <mergeCell ref="A165:X165"/>
    <mergeCell ref="A166:D166"/>
    <mergeCell ref="E166:X166"/>
    <mergeCell ref="A168:J168"/>
    <mergeCell ref="A176:K176"/>
    <mergeCell ref="A191:K191"/>
    <mergeCell ref="L191:M191"/>
    <mergeCell ref="N191:X191"/>
    <mergeCell ref="A193:D193"/>
    <mergeCell ref="E193:L193"/>
    <mergeCell ref="M193:P193"/>
    <mergeCell ref="Q193:X193"/>
    <mergeCell ref="A189:K189"/>
    <mergeCell ref="L189:M189"/>
    <mergeCell ref="N189:X189"/>
    <mergeCell ref="A190:K190"/>
    <mergeCell ref="L190:M190"/>
    <mergeCell ref="N190:X190"/>
    <mergeCell ref="M179:P179"/>
    <mergeCell ref="E186:G186"/>
    <mergeCell ref="H186:L186"/>
    <mergeCell ref="M186:O186"/>
    <mergeCell ref="P186:S186"/>
    <mergeCell ref="T186:X186"/>
    <mergeCell ref="N175:X175"/>
    <mergeCell ref="E171:G171"/>
    <mergeCell ref="F169:X169"/>
    <mergeCell ref="T170:X170"/>
    <mergeCell ref="A178:D178"/>
    <mergeCell ref="M215:O215"/>
    <mergeCell ref="P215:S215"/>
    <mergeCell ref="F184:X184"/>
    <mergeCell ref="T185:X185"/>
    <mergeCell ref="A185:D185"/>
    <mergeCell ref="A184:E184"/>
    <mergeCell ref="A188:K188"/>
    <mergeCell ref="L188:M188"/>
    <mergeCell ref="N188:X188"/>
    <mergeCell ref="A186:D186"/>
    <mergeCell ref="E178:L178"/>
    <mergeCell ref="M178:P178"/>
    <mergeCell ref="Q178:X178"/>
    <mergeCell ref="Q179:X179"/>
    <mergeCell ref="A180:X180"/>
    <mergeCell ref="A179:C179"/>
    <mergeCell ref="D179:L179"/>
    <mergeCell ref="K187:N187"/>
    <mergeCell ref="L176:M176"/>
    <mergeCell ref="O168:X168"/>
    <mergeCell ref="P170:S170"/>
    <mergeCell ref="T171:X171"/>
    <mergeCell ref="K172:N172"/>
    <mergeCell ref="A173:K173"/>
    <mergeCell ref="L173:M173"/>
    <mergeCell ref="N173:X173"/>
    <mergeCell ref="A171:D171"/>
    <mergeCell ref="A169:E169"/>
    <mergeCell ref="A170:D170"/>
    <mergeCell ref="E170:G170"/>
    <mergeCell ref="H170:L170"/>
    <mergeCell ref="M170:O170"/>
    <mergeCell ref="A175:K175"/>
    <mergeCell ref="L175:M175"/>
    <mergeCell ref="A160:K160"/>
    <mergeCell ref="L160:M160"/>
    <mergeCell ref="N160:X160"/>
    <mergeCell ref="L159:M159"/>
    <mergeCell ref="A164:C164"/>
    <mergeCell ref="D164:L164"/>
    <mergeCell ref="M164:P164"/>
    <mergeCell ref="Q164:X164"/>
    <mergeCell ref="A163:D163"/>
    <mergeCell ref="A161:K161"/>
    <mergeCell ref="L161:M161"/>
    <mergeCell ref="N161:X161"/>
    <mergeCell ref="E163:L163"/>
    <mergeCell ref="M163:P163"/>
    <mergeCell ref="Q163:X163"/>
    <mergeCell ref="H171:L171"/>
    <mergeCell ref="M171:O171"/>
    <mergeCell ref="P171:S171"/>
    <mergeCell ref="A174:K174"/>
    <mergeCell ref="L174:M174"/>
    <mergeCell ref="N174:X174"/>
    <mergeCell ref="K168:N168"/>
    <mergeCell ref="T155:X155"/>
    <mergeCell ref="T156:X156"/>
    <mergeCell ref="K157:N157"/>
    <mergeCell ref="A158:K158"/>
    <mergeCell ref="L158:M158"/>
    <mergeCell ref="N158:X158"/>
    <mergeCell ref="A159:K159"/>
    <mergeCell ref="K153:N153"/>
    <mergeCell ref="O153:X153"/>
    <mergeCell ref="A154:E154"/>
    <mergeCell ref="F154:X154"/>
    <mergeCell ref="N159:X159"/>
    <mergeCell ref="P155:S155"/>
    <mergeCell ref="A156:D156"/>
    <mergeCell ref="E156:G156"/>
    <mergeCell ref="H156:L156"/>
    <mergeCell ref="M156:O156"/>
    <mergeCell ref="P156:S156"/>
    <mergeCell ref="A146:K146"/>
    <mergeCell ref="L146:M146"/>
    <mergeCell ref="A144:K144"/>
    <mergeCell ref="L144:M144"/>
    <mergeCell ref="N144:X144"/>
    <mergeCell ref="M149:P149"/>
    <mergeCell ref="A136:D136"/>
    <mergeCell ref="E136:X136"/>
    <mergeCell ref="A138:J138"/>
    <mergeCell ref="K138:N138"/>
    <mergeCell ref="O138:X138"/>
    <mergeCell ref="T141:X141"/>
    <mergeCell ref="H140:L140"/>
    <mergeCell ref="A133:D133"/>
    <mergeCell ref="E133:L133"/>
    <mergeCell ref="M133:P133"/>
    <mergeCell ref="Q133:X133"/>
    <mergeCell ref="A140:D140"/>
    <mergeCell ref="A134:C134"/>
    <mergeCell ref="D134:L134"/>
    <mergeCell ref="M134:P134"/>
    <mergeCell ref="A135:X135"/>
    <mergeCell ref="L131:M131"/>
    <mergeCell ref="N131:X131"/>
    <mergeCell ref="A121:D121"/>
    <mergeCell ref="P126:S126"/>
    <mergeCell ref="A129:K129"/>
    <mergeCell ref="L129:M129"/>
    <mergeCell ref="N129:X129"/>
    <mergeCell ref="T126:X126"/>
    <mergeCell ref="K127:N127"/>
    <mergeCell ref="A128:K128"/>
    <mergeCell ref="A124:E124"/>
    <mergeCell ref="F124:X124"/>
    <mergeCell ref="T125:X125"/>
    <mergeCell ref="A126:D126"/>
    <mergeCell ref="E126:G126"/>
    <mergeCell ref="H126:L126"/>
    <mergeCell ref="M126:O126"/>
    <mergeCell ref="H125:L125"/>
    <mergeCell ref="M125:O125"/>
    <mergeCell ref="A125:D125"/>
    <mergeCell ref="L128:M128"/>
    <mergeCell ref="N128:X128"/>
    <mergeCell ref="P125:S125"/>
    <mergeCell ref="A119:C119"/>
    <mergeCell ref="D119:L119"/>
    <mergeCell ref="M119:P119"/>
    <mergeCell ref="Q119:X119"/>
    <mergeCell ref="A118:D118"/>
    <mergeCell ref="E118:L118"/>
    <mergeCell ref="M118:P118"/>
    <mergeCell ref="Q118:X118"/>
    <mergeCell ref="A115:K115"/>
    <mergeCell ref="L115:M115"/>
    <mergeCell ref="N115:X115"/>
    <mergeCell ref="A116:K116"/>
    <mergeCell ref="L116:M116"/>
    <mergeCell ref="N116:X116"/>
    <mergeCell ref="A114:K114"/>
    <mergeCell ref="L114:M114"/>
    <mergeCell ref="N114:X114"/>
    <mergeCell ref="K112:N112"/>
    <mergeCell ref="A113:K113"/>
    <mergeCell ref="L113:M113"/>
    <mergeCell ref="N113:X113"/>
    <mergeCell ref="T111:X111"/>
    <mergeCell ref="P111:S111"/>
    <mergeCell ref="A111:D111"/>
    <mergeCell ref="E111:G111"/>
    <mergeCell ref="H111:L111"/>
    <mergeCell ref="M111:O111"/>
    <mergeCell ref="A104:C104"/>
    <mergeCell ref="D104:L104"/>
    <mergeCell ref="M104:P104"/>
    <mergeCell ref="Q104:X104"/>
    <mergeCell ref="A108:J108"/>
    <mergeCell ref="K108:N108"/>
    <mergeCell ref="O108:X108"/>
    <mergeCell ref="A106:D106"/>
    <mergeCell ref="E106:X106"/>
    <mergeCell ref="A105:X105"/>
    <mergeCell ref="A101:K101"/>
    <mergeCell ref="L101:M101"/>
    <mergeCell ref="N101:X101"/>
    <mergeCell ref="A103:D103"/>
    <mergeCell ref="E103:L103"/>
    <mergeCell ref="M103:P103"/>
    <mergeCell ref="Q103:X103"/>
    <mergeCell ref="A99:K99"/>
    <mergeCell ref="L99:M99"/>
    <mergeCell ref="N99:X99"/>
    <mergeCell ref="A100:K100"/>
    <mergeCell ref="L100:M100"/>
    <mergeCell ref="N100:X100"/>
    <mergeCell ref="T96:X96"/>
    <mergeCell ref="K97:N97"/>
    <mergeCell ref="A98:K98"/>
    <mergeCell ref="L98:M98"/>
    <mergeCell ref="N98:X98"/>
    <mergeCell ref="P96:S96"/>
    <mergeCell ref="A96:D96"/>
    <mergeCell ref="E96:G96"/>
    <mergeCell ref="H96:L96"/>
    <mergeCell ref="M96:O96"/>
    <mergeCell ref="T95:X95"/>
    <mergeCell ref="A91:D91"/>
    <mergeCell ref="E91:X91"/>
    <mergeCell ref="A93:J93"/>
    <mergeCell ref="K93:N93"/>
    <mergeCell ref="O93:X93"/>
    <mergeCell ref="A94:E94"/>
    <mergeCell ref="F94:X94"/>
    <mergeCell ref="A88:D88"/>
    <mergeCell ref="E88:L88"/>
    <mergeCell ref="M88:P88"/>
    <mergeCell ref="Q88:X88"/>
    <mergeCell ref="A90:X90"/>
    <mergeCell ref="A89:C89"/>
    <mergeCell ref="D89:L89"/>
    <mergeCell ref="M89:P89"/>
    <mergeCell ref="Q89:X89"/>
    <mergeCell ref="A86:K86"/>
    <mergeCell ref="L86:M86"/>
    <mergeCell ref="N86:X86"/>
    <mergeCell ref="H81:L81"/>
    <mergeCell ref="M81:O81"/>
    <mergeCell ref="P81:S81"/>
    <mergeCell ref="A84:K84"/>
    <mergeCell ref="L84:M84"/>
    <mergeCell ref="N84:X84"/>
    <mergeCell ref="T81:X81"/>
    <mergeCell ref="K82:N82"/>
    <mergeCell ref="A83:K83"/>
    <mergeCell ref="L83:M83"/>
    <mergeCell ref="N83:X83"/>
    <mergeCell ref="A81:D81"/>
    <mergeCell ref="E81:G81"/>
    <mergeCell ref="A85:K85"/>
    <mergeCell ref="L85:M85"/>
    <mergeCell ref="N85:X85"/>
    <mergeCell ref="T80:X80"/>
    <mergeCell ref="A75:X75"/>
    <mergeCell ref="A76:D76"/>
    <mergeCell ref="E76:X76"/>
    <mergeCell ref="A78:J78"/>
    <mergeCell ref="K78:N78"/>
    <mergeCell ref="O78:X78"/>
    <mergeCell ref="A79:E79"/>
    <mergeCell ref="F79:X79"/>
    <mergeCell ref="P80:S80"/>
    <mergeCell ref="A80:D80"/>
    <mergeCell ref="E80:G80"/>
    <mergeCell ref="H80:L80"/>
    <mergeCell ref="M80:O80"/>
    <mergeCell ref="A71:K71"/>
    <mergeCell ref="L71:M71"/>
    <mergeCell ref="N71:X71"/>
    <mergeCell ref="A73:D73"/>
    <mergeCell ref="E73:L73"/>
    <mergeCell ref="M73:P73"/>
    <mergeCell ref="Q73:X73"/>
    <mergeCell ref="A74:C74"/>
    <mergeCell ref="A69:K69"/>
    <mergeCell ref="L69:M69"/>
    <mergeCell ref="N69:X69"/>
    <mergeCell ref="A70:K70"/>
    <mergeCell ref="L70:M70"/>
    <mergeCell ref="N70:X70"/>
    <mergeCell ref="D74:L74"/>
    <mergeCell ref="M74:P74"/>
    <mergeCell ref="Q74:X74"/>
    <mergeCell ref="T66:X66"/>
    <mergeCell ref="K67:N67"/>
    <mergeCell ref="A68:K68"/>
    <mergeCell ref="L68:M68"/>
    <mergeCell ref="N68:X68"/>
    <mergeCell ref="A66:D66"/>
    <mergeCell ref="E66:G66"/>
    <mergeCell ref="H66:L66"/>
    <mergeCell ref="M66:O66"/>
    <mergeCell ref="P66:S66"/>
    <mergeCell ref="M58:P58"/>
    <mergeCell ref="Q58:X58"/>
    <mergeCell ref="A54:K54"/>
    <mergeCell ref="L54:M54"/>
    <mergeCell ref="N54:X54"/>
    <mergeCell ref="A55:K55"/>
    <mergeCell ref="L55:M55"/>
    <mergeCell ref="N55:X55"/>
    <mergeCell ref="T51:X51"/>
    <mergeCell ref="K52:N52"/>
    <mergeCell ref="A53:K53"/>
    <mergeCell ref="L53:M53"/>
    <mergeCell ref="N53:X53"/>
    <mergeCell ref="A51:D51"/>
    <mergeCell ref="E51:G51"/>
    <mergeCell ref="H51:L51"/>
    <mergeCell ref="M51:O51"/>
    <mergeCell ref="P51:S51"/>
    <mergeCell ref="A56:K56"/>
    <mergeCell ref="L56:M56"/>
    <mergeCell ref="N56:X56"/>
    <mergeCell ref="A58:D58"/>
    <mergeCell ref="E58:L58"/>
    <mergeCell ref="A49:E49"/>
    <mergeCell ref="F49:X49"/>
    <mergeCell ref="T50:X50"/>
    <mergeCell ref="A45:X45"/>
    <mergeCell ref="A46:D46"/>
    <mergeCell ref="E46:X46"/>
    <mergeCell ref="A48:J48"/>
    <mergeCell ref="K48:N48"/>
    <mergeCell ref="O48:X48"/>
    <mergeCell ref="P50:S50"/>
    <mergeCell ref="M50:O50"/>
    <mergeCell ref="A44:C44"/>
    <mergeCell ref="D44:L44"/>
    <mergeCell ref="M44:P44"/>
    <mergeCell ref="Q44:X44"/>
    <mergeCell ref="A43:D43"/>
    <mergeCell ref="E43:L43"/>
    <mergeCell ref="M43:P43"/>
    <mergeCell ref="Q43:X43"/>
    <mergeCell ref="A40:K40"/>
    <mergeCell ref="L40:M40"/>
    <mergeCell ref="N40:X40"/>
    <mergeCell ref="A41:K41"/>
    <mergeCell ref="L41:M41"/>
    <mergeCell ref="N41:X41"/>
    <mergeCell ref="A31:D31"/>
    <mergeCell ref="E31:X31"/>
    <mergeCell ref="A33:J33"/>
    <mergeCell ref="K33:N33"/>
    <mergeCell ref="O33:X33"/>
    <mergeCell ref="A39:K39"/>
    <mergeCell ref="L39:M39"/>
    <mergeCell ref="N39:X39"/>
    <mergeCell ref="T35:X35"/>
    <mergeCell ref="P35:S35"/>
    <mergeCell ref="A34:E34"/>
    <mergeCell ref="F34:X34"/>
    <mergeCell ref="A35:D35"/>
    <mergeCell ref="E35:G35"/>
    <mergeCell ref="H35:L35"/>
    <mergeCell ref="T36:X36"/>
    <mergeCell ref="K37:N37"/>
    <mergeCell ref="A38:K38"/>
    <mergeCell ref="L38:M38"/>
    <mergeCell ref="N38:X38"/>
    <mergeCell ref="M35:O35"/>
    <mergeCell ref="L24:M24"/>
    <mergeCell ref="N24:X24"/>
    <mergeCell ref="E21:G21"/>
    <mergeCell ref="H21:L21"/>
    <mergeCell ref="M21:O21"/>
    <mergeCell ref="O18:X18"/>
    <mergeCell ref="A20:D20"/>
    <mergeCell ref="A19:E19"/>
    <mergeCell ref="F19:X19"/>
    <mergeCell ref="T21:X21"/>
    <mergeCell ref="M20:O20"/>
    <mergeCell ref="K22:N22"/>
    <mergeCell ref="P20:S20"/>
    <mergeCell ref="P21:S21"/>
    <mergeCell ref="E20:G20"/>
    <mergeCell ref="H20:L20"/>
    <mergeCell ref="A14:C14"/>
    <mergeCell ref="D14:L14"/>
    <mergeCell ref="M14:P14"/>
    <mergeCell ref="Q14:X14"/>
    <mergeCell ref="T20:X20"/>
    <mergeCell ref="A15:X15"/>
    <mergeCell ref="A16:D16"/>
    <mergeCell ref="E16:X16"/>
    <mergeCell ref="A18:J18"/>
    <mergeCell ref="K18:N18"/>
    <mergeCell ref="A13:D13"/>
    <mergeCell ref="E13:L13"/>
    <mergeCell ref="M13:P13"/>
    <mergeCell ref="Q13:X13"/>
    <mergeCell ref="A9:K9"/>
    <mergeCell ref="L9:M9"/>
    <mergeCell ref="N9:X9"/>
    <mergeCell ref="A10:K10"/>
    <mergeCell ref="L10:M10"/>
    <mergeCell ref="N10:X10"/>
    <mergeCell ref="A4:E4"/>
    <mergeCell ref="F4:X4"/>
    <mergeCell ref="A1:D1"/>
    <mergeCell ref="E1:X1"/>
    <mergeCell ref="A3:J3"/>
    <mergeCell ref="K3:N3"/>
    <mergeCell ref="O3:X3"/>
    <mergeCell ref="A11:K11"/>
    <mergeCell ref="L11:M11"/>
    <mergeCell ref="N11:X11"/>
    <mergeCell ref="A5:D5"/>
    <mergeCell ref="A6:D6"/>
    <mergeCell ref="E5:G5"/>
    <mergeCell ref="E6:G6"/>
    <mergeCell ref="H5:L5"/>
    <mergeCell ref="H6:L6"/>
    <mergeCell ref="P5:S5"/>
    <mergeCell ref="P6:S6"/>
    <mergeCell ref="T5:X5"/>
    <mergeCell ref="T6:X6"/>
    <mergeCell ref="M5:O5"/>
    <mergeCell ref="M6:O6"/>
  </mergeCells>
  <phoneticPr fontId="6" type="noConversion"/>
  <pageMargins left="0" right="0.70866141732283505" top="0.5" bottom="0.24803149599999999" header="0.31496062992126" footer="0.31496062992126"/>
  <pageSetup paperSize="43" scale="95" orientation="portrait" horizontalDpi="4294967293" verticalDpi="4294967293" r:id="rId1"/>
  <headerFooter alignWithMargins="0"/>
  <rowBreaks count="17" manualBreakCount="17">
    <brk id="15" max="16383" man="1"/>
    <brk id="30" max="16383" man="1"/>
    <brk id="45" max="16383" man="1"/>
    <brk id="60" max="16383" man="1"/>
    <brk id="75" max="16383" man="1"/>
    <brk id="90" max="16383" man="1"/>
    <brk id="105" max="16383" man="1"/>
    <brk id="120" max="16383" man="1"/>
    <brk id="135" max="16383" man="1"/>
    <brk id="150" max="16383" man="1"/>
    <brk id="165" max="16383" man="1"/>
    <brk id="180" max="16383" man="1"/>
    <brk id="195" max="16383" man="1"/>
    <brk id="210" max="16383" man="1"/>
    <brk id="225" max="16383" man="1"/>
    <brk id="240" max="16383" man="1"/>
    <brk id="2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"/>
  <sheetViews>
    <sheetView workbookViewId="0">
      <selection activeCell="B4" sqref="B4"/>
    </sheetView>
  </sheetViews>
  <sheetFormatPr defaultColWidth="8.85546875" defaultRowHeight="12.75" x14ac:dyDescent="0.2"/>
  <cols>
    <col min="1" max="1" width="3" style="176" customWidth="1"/>
    <col min="2" max="2" width="4.28515625" style="176" customWidth="1"/>
    <col min="3" max="3" width="5.28515625" style="176" customWidth="1"/>
    <col min="4" max="4" width="4.28515625" style="176" customWidth="1"/>
    <col min="5" max="5" width="5.28515625" style="176" customWidth="1"/>
    <col min="6" max="6" width="3" style="177" customWidth="1"/>
    <col min="7" max="7" width="4.28515625" style="176" customWidth="1"/>
    <col min="8" max="8" width="5.28515625" style="176" customWidth="1"/>
    <col min="9" max="9" width="4.28515625" style="176" customWidth="1"/>
    <col min="10" max="10" width="5.28515625" style="176" customWidth="1"/>
    <col min="11" max="16384" width="8.85546875" style="176"/>
  </cols>
  <sheetData>
    <row r="1" spans="1:10" ht="13.15" customHeight="1" thickBot="1" x14ac:dyDescent="0.25">
      <c r="A1" s="175">
        <v>1</v>
      </c>
    </row>
    <row r="2" spans="1:10" ht="27.6" customHeight="1" x14ac:dyDescent="0.2">
      <c r="A2" s="161"/>
      <c r="B2" s="280"/>
      <c r="C2" s="281"/>
      <c r="D2" s="280"/>
      <c r="E2" s="281"/>
      <c r="F2" s="162"/>
      <c r="G2" s="280"/>
      <c r="H2" s="281"/>
      <c r="I2" s="280"/>
      <c r="J2" s="281"/>
    </row>
    <row r="3" spans="1:10" ht="15" customHeight="1" x14ac:dyDescent="0.2">
      <c r="A3" s="163" t="s">
        <v>367</v>
      </c>
      <c r="B3" s="164" t="s">
        <v>368</v>
      </c>
      <c r="C3" s="165" t="s">
        <v>369</v>
      </c>
      <c r="D3" s="164" t="s">
        <v>368</v>
      </c>
      <c r="E3" s="165" t="s">
        <v>369</v>
      </c>
      <c r="F3" s="166" t="s">
        <v>367</v>
      </c>
      <c r="G3" s="164" t="s">
        <v>368</v>
      </c>
      <c r="H3" s="165" t="s">
        <v>369</v>
      </c>
      <c r="I3" s="164" t="s">
        <v>368</v>
      </c>
      <c r="J3" s="165" t="s">
        <v>369</v>
      </c>
    </row>
    <row r="4" spans="1:10" ht="25.5" customHeight="1" x14ac:dyDescent="0.2">
      <c r="A4" s="167">
        <v>1</v>
      </c>
      <c r="B4" s="168"/>
      <c r="C4" s="169"/>
      <c r="D4" s="168"/>
      <c r="E4" s="169"/>
      <c r="F4" s="170">
        <v>14</v>
      </c>
      <c r="G4" s="168"/>
      <c r="H4" s="169"/>
      <c r="I4" s="168"/>
      <c r="J4" s="169"/>
    </row>
    <row r="5" spans="1:10" ht="25.5" customHeight="1" x14ac:dyDescent="0.2">
      <c r="A5" s="167">
        <v>2</v>
      </c>
      <c r="B5" s="168"/>
      <c r="C5" s="169"/>
      <c r="D5" s="168"/>
      <c r="E5" s="169"/>
      <c r="F5" s="170">
        <v>15</v>
      </c>
      <c r="G5" s="168"/>
      <c r="H5" s="169"/>
      <c r="I5" s="168"/>
      <c r="J5" s="169"/>
    </row>
    <row r="6" spans="1:10" ht="25.5" customHeight="1" x14ac:dyDescent="0.2">
      <c r="A6" s="167">
        <v>3</v>
      </c>
      <c r="B6" s="168"/>
      <c r="C6" s="169"/>
      <c r="D6" s="168"/>
      <c r="E6" s="169"/>
      <c r="F6" s="170">
        <v>16</v>
      </c>
      <c r="G6" s="168"/>
      <c r="H6" s="169"/>
      <c r="I6" s="168"/>
      <c r="J6" s="169"/>
    </row>
    <row r="7" spans="1:10" ht="25.5" customHeight="1" x14ac:dyDescent="0.2">
      <c r="A7" s="167">
        <v>4</v>
      </c>
      <c r="B7" s="168"/>
      <c r="C7" s="169"/>
      <c r="D7" s="168"/>
      <c r="E7" s="169"/>
      <c r="F7" s="170">
        <v>17</v>
      </c>
      <c r="G7" s="168"/>
      <c r="H7" s="169"/>
      <c r="I7" s="168"/>
      <c r="J7" s="169"/>
    </row>
    <row r="8" spans="1:10" ht="25.5" customHeight="1" x14ac:dyDescent="0.2">
      <c r="A8" s="167">
        <v>5</v>
      </c>
      <c r="B8" s="168"/>
      <c r="C8" s="169"/>
      <c r="D8" s="168"/>
      <c r="E8" s="169"/>
      <c r="F8" s="170">
        <v>18</v>
      </c>
      <c r="G8" s="168"/>
      <c r="H8" s="169"/>
      <c r="I8" s="168"/>
      <c r="J8" s="169"/>
    </row>
    <row r="9" spans="1:10" ht="25.5" customHeight="1" x14ac:dyDescent="0.2">
      <c r="A9" s="167">
        <v>6</v>
      </c>
      <c r="B9" s="168"/>
      <c r="C9" s="169"/>
      <c r="D9" s="168"/>
      <c r="E9" s="169"/>
      <c r="F9" s="170">
        <v>19</v>
      </c>
      <c r="G9" s="168"/>
      <c r="H9" s="169"/>
      <c r="I9" s="168"/>
      <c r="J9" s="169"/>
    </row>
    <row r="10" spans="1:10" ht="25.5" customHeight="1" x14ac:dyDescent="0.2">
      <c r="A10" s="167">
        <v>7</v>
      </c>
      <c r="B10" s="168"/>
      <c r="C10" s="169"/>
      <c r="D10" s="168"/>
      <c r="E10" s="169"/>
      <c r="F10" s="170">
        <v>20</v>
      </c>
      <c r="G10" s="168"/>
      <c r="H10" s="169"/>
      <c r="I10" s="168"/>
      <c r="J10" s="169"/>
    </row>
    <row r="11" spans="1:10" ht="25.5" customHeight="1" x14ac:dyDescent="0.2">
      <c r="A11" s="167">
        <v>8</v>
      </c>
      <c r="B11" s="168"/>
      <c r="C11" s="169"/>
      <c r="D11" s="168"/>
      <c r="E11" s="169"/>
      <c r="F11" s="170">
        <v>21</v>
      </c>
      <c r="G11" s="168"/>
      <c r="H11" s="169"/>
      <c r="I11" s="168"/>
      <c r="J11" s="169"/>
    </row>
    <row r="12" spans="1:10" ht="25.5" customHeight="1" x14ac:dyDescent="0.2">
      <c r="A12" s="167">
        <v>9</v>
      </c>
      <c r="B12" s="168"/>
      <c r="C12" s="169"/>
      <c r="D12" s="168"/>
      <c r="E12" s="169"/>
      <c r="F12" s="170">
        <v>22</v>
      </c>
      <c r="G12" s="168"/>
      <c r="H12" s="169"/>
      <c r="I12" s="168"/>
      <c r="J12" s="169"/>
    </row>
    <row r="13" spans="1:10" ht="25.5" customHeight="1" x14ac:dyDescent="0.2">
      <c r="A13" s="167">
        <v>10</v>
      </c>
      <c r="B13" s="168"/>
      <c r="C13" s="169"/>
      <c r="D13" s="168"/>
      <c r="E13" s="169"/>
      <c r="F13" s="170">
        <v>23</v>
      </c>
      <c r="G13" s="168"/>
      <c r="H13" s="169"/>
      <c r="I13" s="168"/>
      <c r="J13" s="169"/>
    </row>
    <row r="14" spans="1:10" ht="25.5" customHeight="1" x14ac:dyDescent="0.2">
      <c r="A14" s="167">
        <v>11</v>
      </c>
      <c r="B14" s="168"/>
      <c r="C14" s="169"/>
      <c r="D14" s="168"/>
      <c r="E14" s="169"/>
      <c r="F14" s="170">
        <v>24</v>
      </c>
      <c r="G14" s="168"/>
      <c r="H14" s="169"/>
      <c r="I14" s="168"/>
      <c r="J14" s="169"/>
    </row>
    <row r="15" spans="1:10" ht="25.5" customHeight="1" x14ac:dyDescent="0.2">
      <c r="A15" s="167">
        <v>12</v>
      </c>
      <c r="B15" s="168"/>
      <c r="C15" s="169"/>
      <c r="D15" s="168"/>
      <c r="E15" s="169"/>
      <c r="F15" s="170">
        <v>25</v>
      </c>
      <c r="G15" s="168"/>
      <c r="H15" s="169"/>
      <c r="I15" s="168"/>
      <c r="J15" s="169"/>
    </row>
    <row r="16" spans="1:10" ht="25.5" customHeight="1" thickBot="1" x14ac:dyDescent="0.25">
      <c r="A16" s="171">
        <v>13</v>
      </c>
      <c r="B16" s="172"/>
      <c r="C16" s="173"/>
      <c r="D16" s="172"/>
      <c r="E16" s="173"/>
      <c r="F16" s="174" t="s">
        <v>304</v>
      </c>
      <c r="G16" s="172"/>
      <c r="H16" s="173"/>
      <c r="I16" s="172"/>
      <c r="J16" s="173"/>
    </row>
  </sheetData>
  <mergeCells count="4">
    <mergeCell ref="B2:C2"/>
    <mergeCell ref="D2:E2"/>
    <mergeCell ref="G2:H2"/>
    <mergeCell ref="I2:J2"/>
  </mergeCells>
  <conditionalFormatting sqref="B2:E2 G2:J2">
    <cfRule type="cellIs" dxfId="38" priority="3" stopIfTrue="1" operator="equal">
      <formula>0</formula>
    </cfRule>
  </conditionalFormatting>
  <pageMargins left="0.2" right="0" top="0" bottom="0" header="0.3" footer="0.3"/>
  <pageSetup paperSize="43" scale="90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94E6-2E82-453E-B578-0FDF78889CFB}">
  <dimension ref="B1:BC240"/>
  <sheetViews>
    <sheetView showGridLines="0" showRowColHeaders="0" view="pageBreakPreview" zoomScale="85" zoomScaleNormal="100" zoomScaleSheetLayoutView="85" workbookViewId="0">
      <selection activeCell="BF197" sqref="BF197"/>
    </sheetView>
  </sheetViews>
  <sheetFormatPr defaultRowHeight="12.75" x14ac:dyDescent="0.2"/>
  <cols>
    <col min="1" max="1" width="9.28515625" customWidth="1"/>
    <col min="2" max="3" width="2.42578125" customWidth="1"/>
    <col min="4" max="4" width="3.140625" customWidth="1"/>
    <col min="5" max="5" width="2" customWidth="1"/>
    <col min="6" max="11" width="2.42578125" customWidth="1"/>
    <col min="12" max="12" width="4.85546875" customWidth="1"/>
    <col min="13" max="13" width="1.140625" customWidth="1"/>
    <col min="14" max="17" width="2.42578125" customWidth="1"/>
    <col min="18" max="18" width="1.85546875" customWidth="1"/>
    <col min="19" max="19" width="1.140625" customWidth="1"/>
    <col min="20" max="21" width="2.42578125" customWidth="1"/>
    <col min="22" max="22" width="3.7109375" customWidth="1"/>
    <col min="23" max="23" width="1.140625" customWidth="1"/>
    <col min="24" max="26" width="2.42578125" customWidth="1"/>
    <col min="27" max="27" width="0.85546875" customWidth="1"/>
    <col min="28" max="28" width="2" customWidth="1"/>
    <col min="29" max="30" width="2.42578125" customWidth="1"/>
    <col min="31" max="31" width="2.7109375" customWidth="1"/>
    <col min="32" max="38" width="2.42578125" customWidth="1"/>
    <col min="39" max="39" width="4.85546875" customWidth="1"/>
    <col min="40" max="40" width="1.140625" customWidth="1"/>
    <col min="41" max="44" width="2.42578125" customWidth="1"/>
    <col min="45" max="45" width="1.85546875" customWidth="1"/>
    <col min="46" max="46" width="1.140625" customWidth="1"/>
    <col min="47" max="48" width="2.42578125" customWidth="1"/>
    <col min="49" max="49" width="3.7109375" customWidth="1"/>
    <col min="50" max="50" width="1.7109375" customWidth="1"/>
    <col min="51" max="53" width="2.42578125" customWidth="1"/>
    <col min="54" max="54" width="0.85546875" customWidth="1"/>
    <col min="55" max="55" width="2.42578125" customWidth="1"/>
  </cols>
  <sheetData>
    <row r="1" spans="2:55" ht="27.75" customHeight="1" x14ac:dyDescent="0.2"/>
    <row r="2" spans="2:55" ht="21" x14ac:dyDescent="0.35"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282" t="s">
        <v>373</v>
      </c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</row>
    <row r="4" spans="2:55" ht="15" customHeight="1" x14ac:dyDescent="0.3">
      <c r="B4" s="283" t="s">
        <v>374</v>
      </c>
      <c r="C4" s="283"/>
      <c r="D4" s="283"/>
      <c r="E4" s="284">
        <f>Results!$D$3</f>
        <v>1</v>
      </c>
      <c r="F4" s="284"/>
      <c r="G4" s="284"/>
      <c r="H4" s="284"/>
      <c r="I4" s="222"/>
      <c r="J4" s="222"/>
      <c r="K4" s="222"/>
      <c r="L4" s="182"/>
      <c r="M4" s="283" t="s">
        <v>375</v>
      </c>
      <c r="N4" s="283"/>
      <c r="O4" s="283"/>
      <c r="P4" s="283"/>
      <c r="Q4" s="284">
        <f>Results!$K$3</f>
        <v>1</v>
      </c>
      <c r="R4" s="284"/>
      <c r="S4" s="284"/>
      <c r="T4" s="284"/>
      <c r="U4" s="222"/>
      <c r="V4" s="222"/>
      <c r="W4" s="222"/>
      <c r="X4" s="222"/>
      <c r="Y4" s="182"/>
      <c r="Z4" s="182"/>
      <c r="AA4" s="182"/>
      <c r="AB4" s="182"/>
      <c r="AC4" s="182"/>
      <c r="AD4" s="182"/>
      <c r="AE4" s="182"/>
      <c r="AF4" s="182" t="s">
        <v>316</v>
      </c>
      <c r="AG4" s="182"/>
      <c r="AH4" s="182"/>
      <c r="AI4" s="182"/>
      <c r="AJ4" s="182"/>
      <c r="AK4" s="284">
        <f>Results!$R$3</f>
        <v>2</v>
      </c>
      <c r="AL4" s="284"/>
      <c r="AM4" s="182"/>
      <c r="AN4" s="182" t="s">
        <v>376</v>
      </c>
      <c r="AO4" s="182"/>
      <c r="AP4" s="182"/>
      <c r="AQ4" s="287" t="str">
        <f>'PENNANT TEAMS'!$B$4</f>
        <v>3rd March</v>
      </c>
      <c r="AR4" s="287"/>
      <c r="AS4" s="287"/>
      <c r="AT4" s="287"/>
      <c r="AU4" s="287"/>
      <c r="AV4" s="287"/>
      <c r="AW4" s="287"/>
      <c r="AX4" s="287"/>
      <c r="AY4" s="287"/>
      <c r="AZ4" s="287"/>
      <c r="BA4" s="287"/>
    </row>
    <row r="5" spans="2:55" ht="8.25" customHeight="1" thickBot="1" x14ac:dyDescent="0.25"/>
    <row r="6" spans="2:55" ht="18.75" x14ac:dyDescent="0.2">
      <c r="B6" s="288" t="s">
        <v>377</v>
      </c>
      <c r="C6" s="289"/>
      <c r="D6" s="289"/>
      <c r="E6" s="289"/>
      <c r="F6" s="289"/>
      <c r="G6" s="289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4"/>
      <c r="AC6" s="290" t="s">
        <v>378</v>
      </c>
      <c r="AD6" s="291"/>
      <c r="AE6" s="291"/>
      <c r="AF6" s="291"/>
      <c r="AG6" s="291"/>
      <c r="AH6" s="291"/>
      <c r="AI6" s="291"/>
      <c r="AJ6" s="291"/>
      <c r="AK6" s="291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4"/>
    </row>
    <row r="7" spans="2:55" ht="6" customHeight="1" x14ac:dyDescent="0.2">
      <c r="B7" s="120"/>
      <c r="AA7" s="121"/>
      <c r="AC7" s="120"/>
      <c r="BB7" s="121"/>
    </row>
    <row r="8" spans="2:55" ht="15.75" x14ac:dyDescent="0.2">
      <c r="B8" s="292" t="s">
        <v>379</v>
      </c>
      <c r="C8" s="293"/>
      <c r="D8" s="293"/>
      <c r="E8" s="293"/>
      <c r="F8" s="293"/>
      <c r="G8" s="294" t="str">
        <f>Results!$D$5</f>
        <v>Avoca</v>
      </c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4"/>
      <c r="Z8" s="185"/>
      <c r="AA8" s="121"/>
      <c r="AC8" s="292" t="s">
        <v>379</v>
      </c>
      <c r="AD8" s="293"/>
      <c r="AE8" s="293"/>
      <c r="AF8" s="293"/>
      <c r="AG8" s="293"/>
      <c r="AH8" s="294" t="str">
        <f>Results!$T$5</f>
        <v>Your club name here</v>
      </c>
      <c r="AI8" s="294"/>
      <c r="AJ8" s="294"/>
      <c r="AK8" s="294"/>
      <c r="AL8" s="294"/>
      <c r="AM8" s="294"/>
      <c r="AN8" s="294"/>
      <c r="AO8" s="294"/>
      <c r="AP8" s="294"/>
      <c r="AQ8" s="294"/>
      <c r="AR8" s="294"/>
      <c r="AS8" s="294"/>
      <c r="AT8" s="294"/>
      <c r="AU8" s="294"/>
      <c r="AV8" s="294"/>
      <c r="AW8" s="294"/>
      <c r="AX8" s="294"/>
      <c r="AY8" s="294"/>
      <c r="AZ8" s="294"/>
      <c r="BA8" s="185"/>
      <c r="BB8" s="121"/>
    </row>
    <row r="9" spans="2:55" ht="8.25" customHeight="1" x14ac:dyDescent="0.2">
      <c r="B9" s="120"/>
      <c r="AA9" s="121"/>
      <c r="AC9" s="120"/>
      <c r="BB9" s="121"/>
    </row>
    <row r="10" spans="2:55" ht="27.75" customHeight="1" x14ac:dyDescent="0.2">
      <c r="B10" s="120"/>
      <c r="E10" s="285" t="s">
        <v>380</v>
      </c>
      <c r="F10" s="285"/>
      <c r="G10" s="285"/>
      <c r="H10" s="285"/>
      <c r="I10" s="285"/>
      <c r="J10" s="285"/>
      <c r="K10" s="285"/>
      <c r="L10" s="285"/>
      <c r="N10" s="286" t="s">
        <v>381</v>
      </c>
      <c r="O10" s="286"/>
      <c r="P10" s="286"/>
      <c r="Q10" s="286"/>
      <c r="R10" s="286"/>
      <c r="T10" s="295" t="s">
        <v>272</v>
      </c>
      <c r="U10" s="295"/>
      <c r="V10" s="295"/>
      <c r="W10" s="186"/>
      <c r="X10" s="285" t="s">
        <v>382</v>
      </c>
      <c r="Y10" s="285"/>
      <c r="Z10" s="285"/>
      <c r="AA10" s="121"/>
      <c r="AC10" s="120"/>
      <c r="AF10" s="285" t="s">
        <v>380</v>
      </c>
      <c r="AG10" s="285"/>
      <c r="AH10" s="285"/>
      <c r="AI10" s="285"/>
      <c r="AJ10" s="285"/>
      <c r="AK10" s="285"/>
      <c r="AL10" s="285"/>
      <c r="AM10" s="285"/>
      <c r="AO10" s="286" t="s">
        <v>381</v>
      </c>
      <c r="AP10" s="286"/>
      <c r="AQ10" s="286"/>
      <c r="AR10" s="286"/>
      <c r="AS10" s="286"/>
      <c r="AU10" s="285" t="s">
        <v>272</v>
      </c>
      <c r="AV10" s="285"/>
      <c r="AW10" s="285"/>
      <c r="AX10" s="186"/>
      <c r="AY10" s="285" t="s">
        <v>382</v>
      </c>
      <c r="AZ10" s="285"/>
      <c r="BA10" s="285"/>
      <c r="BB10" s="121"/>
    </row>
    <row r="11" spans="2:55" ht="13.5" customHeight="1" x14ac:dyDescent="0.25">
      <c r="B11" s="309" t="s">
        <v>383</v>
      </c>
      <c r="C11" s="310"/>
      <c r="D11" s="310"/>
      <c r="E11" s="311" t="str">
        <f>Results!$C$7</f>
        <v/>
      </c>
      <c r="F11" s="311"/>
      <c r="G11" s="311"/>
      <c r="H11" s="311"/>
      <c r="I11" s="311"/>
      <c r="J11" s="311"/>
      <c r="K11" s="311"/>
      <c r="L11" s="311"/>
      <c r="M11" s="187"/>
      <c r="N11" s="312" t="str">
        <f>Results!$L$7</f>
        <v/>
      </c>
      <c r="O11" s="312"/>
      <c r="P11" s="312"/>
      <c r="Q11" s="312"/>
      <c r="R11" s="312"/>
      <c r="S11" s="187"/>
      <c r="T11" s="312" t="e">
        <f>VLOOKUP(N11,'PENNANT TEAMS'!$C$131:$D$331,2,FALSE)</f>
        <v>#N/A</v>
      </c>
      <c r="U11" s="312"/>
      <c r="V11" s="312"/>
      <c r="W11" s="188"/>
      <c r="X11" s="187"/>
      <c r="Y11" s="187"/>
      <c r="Z11" s="187"/>
      <c r="AA11" s="189"/>
      <c r="AC11" s="313" t="s">
        <v>383</v>
      </c>
      <c r="AD11" s="314"/>
      <c r="AE11" s="314"/>
      <c r="AF11" s="299">
        <f>Results!$S$7</f>
        <v>0</v>
      </c>
      <c r="AG11" s="299"/>
      <c r="AH11" s="299"/>
      <c r="AI11" s="299"/>
      <c r="AJ11" s="299"/>
      <c r="AK11" s="299"/>
      <c r="AL11" s="299"/>
      <c r="AM11" s="299"/>
      <c r="AN11" s="190"/>
      <c r="AO11" s="296" t="str">
        <f>Results!$AB$7</f>
        <v/>
      </c>
      <c r="AP11" s="296"/>
      <c r="AQ11" s="296"/>
      <c r="AR11" s="296"/>
      <c r="AS11" s="296"/>
      <c r="AT11" s="190"/>
      <c r="AU11" s="296" t="e">
        <f>VLOOKUP(AO11,'PENNANT TEAMS'!$C$131:$D$331,2,FALSE)</f>
        <v>#N/A</v>
      </c>
      <c r="AV11" s="296"/>
      <c r="AW11" s="296"/>
      <c r="AX11" s="191"/>
      <c r="AY11" s="190"/>
      <c r="AZ11" s="190"/>
      <c r="BA11" s="190"/>
      <c r="BB11" s="192"/>
    </row>
    <row r="12" spans="2:55" ht="6" customHeight="1" x14ac:dyDescent="0.25">
      <c r="B12" s="193"/>
      <c r="C12" s="190"/>
      <c r="D12" s="190"/>
      <c r="E12" s="194"/>
      <c r="F12" s="195"/>
      <c r="G12" s="195"/>
      <c r="H12" s="195"/>
      <c r="I12" s="195"/>
      <c r="J12" s="195"/>
      <c r="K12" s="195"/>
      <c r="L12" s="195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2"/>
      <c r="AC12" s="193"/>
      <c r="AD12" s="190"/>
      <c r="AE12" s="190"/>
      <c r="AF12" s="194"/>
      <c r="AG12" s="195"/>
      <c r="AH12" s="195"/>
      <c r="AI12" s="195"/>
      <c r="AJ12" s="195"/>
      <c r="AK12" s="195"/>
      <c r="AL12" s="195"/>
      <c r="AM12" s="195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2"/>
      <c r="BC12" s="190"/>
    </row>
    <row r="13" spans="2:55" ht="13.5" customHeight="1" x14ac:dyDescent="0.25">
      <c r="B13" s="297" t="s">
        <v>384</v>
      </c>
      <c r="C13" s="298"/>
      <c r="D13" s="298"/>
      <c r="E13" s="299" t="str">
        <f>Results!$C$8</f>
        <v/>
      </c>
      <c r="F13" s="299"/>
      <c r="G13" s="299"/>
      <c r="H13" s="299"/>
      <c r="I13" s="299"/>
      <c r="J13" s="299"/>
      <c r="K13" s="299"/>
      <c r="L13" s="299"/>
      <c r="M13" s="231"/>
      <c r="N13" s="296" t="str">
        <f>Results!$L$8</f>
        <v/>
      </c>
      <c r="O13" s="296"/>
      <c r="P13" s="296"/>
      <c r="Q13" s="296"/>
      <c r="R13" s="296"/>
      <c r="S13" s="190"/>
      <c r="T13" s="296" t="e">
        <f>VLOOKUP(N13,'PENNANT TEAMS'!$C$131:$D$331,2,FALSE)</f>
        <v>#N/A</v>
      </c>
      <c r="U13" s="296"/>
      <c r="V13" s="296"/>
      <c r="W13" s="191"/>
      <c r="X13" s="300"/>
      <c r="Y13" s="301"/>
      <c r="Z13" s="302"/>
      <c r="AA13" s="192"/>
      <c r="AC13" s="297" t="s">
        <v>384</v>
      </c>
      <c r="AD13" s="298"/>
      <c r="AE13" s="298"/>
      <c r="AF13" s="299">
        <f>Results!$S$8</f>
        <v>0</v>
      </c>
      <c r="AG13" s="299"/>
      <c r="AH13" s="299"/>
      <c r="AI13" s="299"/>
      <c r="AJ13" s="299"/>
      <c r="AK13" s="299"/>
      <c r="AL13" s="299"/>
      <c r="AM13" s="299"/>
      <c r="AN13" s="191"/>
      <c r="AO13" s="296" t="str">
        <f>Results!$AB$8</f>
        <v/>
      </c>
      <c r="AP13" s="296"/>
      <c r="AQ13" s="296"/>
      <c r="AR13" s="296"/>
      <c r="AS13" s="296"/>
      <c r="AT13" s="190"/>
      <c r="AU13" s="296" t="e">
        <f>VLOOKUP(AO13,'PENNANT TEAMS'!$C$131:$D$331,2,FALSE)</f>
        <v>#N/A</v>
      </c>
      <c r="AV13" s="296"/>
      <c r="AW13" s="296"/>
      <c r="AX13" s="191"/>
      <c r="AY13" s="300"/>
      <c r="AZ13" s="301"/>
      <c r="BA13" s="302"/>
      <c r="BB13" s="192"/>
    </row>
    <row r="14" spans="2:55" ht="6" customHeight="1" x14ac:dyDescent="0.25">
      <c r="B14" s="193"/>
      <c r="C14" s="190"/>
      <c r="D14" s="190"/>
      <c r="E14" s="194"/>
      <c r="F14" s="195"/>
      <c r="G14" s="195"/>
      <c r="H14" s="195"/>
      <c r="I14" s="195"/>
      <c r="J14" s="195"/>
      <c r="K14" s="195"/>
      <c r="L14" s="195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303"/>
      <c r="Y14" s="304"/>
      <c r="Z14" s="305"/>
      <c r="AA14" s="192"/>
      <c r="AC14" s="193"/>
      <c r="AD14" s="190"/>
      <c r="AE14" s="190"/>
      <c r="AF14" s="194"/>
      <c r="AG14" s="195"/>
      <c r="AH14" s="195"/>
      <c r="AI14" s="195"/>
      <c r="AJ14" s="195"/>
      <c r="AK14" s="195"/>
      <c r="AL14" s="195"/>
      <c r="AM14" s="195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303"/>
      <c r="AZ14" s="304"/>
      <c r="BA14" s="305"/>
      <c r="BB14" s="192"/>
      <c r="BC14" s="190"/>
    </row>
    <row r="15" spans="2:55" ht="13.5" customHeight="1" x14ac:dyDescent="0.25">
      <c r="B15" s="313" t="s">
        <v>385</v>
      </c>
      <c r="C15" s="314"/>
      <c r="D15" s="314"/>
      <c r="E15" s="299" t="str">
        <f>Results!$C$9</f>
        <v/>
      </c>
      <c r="F15" s="299"/>
      <c r="G15" s="299"/>
      <c r="H15" s="299"/>
      <c r="I15" s="299"/>
      <c r="J15" s="299"/>
      <c r="K15" s="299"/>
      <c r="L15" s="299"/>
      <c r="M15" s="231"/>
      <c r="N15" s="296" t="str">
        <f>Results!$L$9</f>
        <v/>
      </c>
      <c r="O15" s="296"/>
      <c r="P15" s="296"/>
      <c r="Q15" s="296"/>
      <c r="R15" s="296"/>
      <c r="S15" s="190"/>
      <c r="T15" s="296" t="e">
        <f>VLOOKUP(N15,'PENNANT TEAMS'!$C$131:$D$331,2,FALSE)</f>
        <v>#N/A</v>
      </c>
      <c r="U15" s="296"/>
      <c r="V15" s="296"/>
      <c r="W15" s="191"/>
      <c r="X15" s="306"/>
      <c r="Y15" s="307"/>
      <c r="Z15" s="308"/>
      <c r="AA15" s="192"/>
      <c r="AC15" s="313" t="s">
        <v>385</v>
      </c>
      <c r="AD15" s="314"/>
      <c r="AE15" s="314"/>
      <c r="AF15" s="299">
        <f>Results!$S$9</f>
        <v>0</v>
      </c>
      <c r="AG15" s="299"/>
      <c r="AH15" s="299"/>
      <c r="AI15" s="299"/>
      <c r="AJ15" s="299"/>
      <c r="AK15" s="299"/>
      <c r="AL15" s="299"/>
      <c r="AM15" s="299"/>
      <c r="AN15" s="191"/>
      <c r="AO15" s="296" t="str">
        <f>Results!$AB$9</f>
        <v/>
      </c>
      <c r="AP15" s="296"/>
      <c r="AQ15" s="296"/>
      <c r="AR15" s="296"/>
      <c r="AS15" s="296"/>
      <c r="AT15" s="190"/>
      <c r="AU15" s="296" t="e">
        <f>VLOOKUP(AO15,'PENNANT TEAMS'!$C$131:$D$331,2,FALSE)</f>
        <v>#N/A</v>
      </c>
      <c r="AV15" s="296"/>
      <c r="AW15" s="296"/>
      <c r="AX15" s="191"/>
      <c r="AY15" s="306"/>
      <c r="AZ15" s="307"/>
      <c r="BA15" s="308"/>
      <c r="BB15" s="192"/>
    </row>
    <row r="16" spans="2:55" ht="6" customHeight="1" x14ac:dyDescent="0.25">
      <c r="B16" s="193"/>
      <c r="C16" s="190"/>
      <c r="D16" s="190"/>
      <c r="E16" s="194"/>
      <c r="F16" s="195"/>
      <c r="G16" s="195"/>
      <c r="H16" s="195"/>
      <c r="I16" s="195"/>
      <c r="J16" s="195"/>
      <c r="K16" s="195"/>
      <c r="L16" s="195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2"/>
      <c r="AC16" s="193"/>
      <c r="AD16" s="190"/>
      <c r="AE16" s="190"/>
      <c r="AF16" s="194"/>
      <c r="AG16" s="195"/>
      <c r="AH16" s="195"/>
      <c r="AI16" s="195"/>
      <c r="AJ16" s="195"/>
      <c r="AK16" s="195"/>
      <c r="AL16" s="195"/>
      <c r="AM16" s="195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2"/>
      <c r="BC16" s="190"/>
    </row>
    <row r="17" spans="2:55" ht="13.5" customHeight="1" x14ac:dyDescent="0.25">
      <c r="B17" s="313" t="s">
        <v>386</v>
      </c>
      <c r="C17" s="314"/>
      <c r="D17" s="314"/>
      <c r="E17" s="299" t="str">
        <f>Results!$C$10</f>
        <v/>
      </c>
      <c r="F17" s="299"/>
      <c r="G17" s="299"/>
      <c r="H17" s="299"/>
      <c r="I17" s="299"/>
      <c r="J17" s="299"/>
      <c r="K17" s="299"/>
      <c r="L17" s="299"/>
      <c r="M17" s="231"/>
      <c r="N17" s="296" t="str">
        <f>Results!$L$10</f>
        <v/>
      </c>
      <c r="O17" s="296"/>
      <c r="P17" s="296"/>
      <c r="Q17" s="296"/>
      <c r="R17" s="296"/>
      <c r="S17" s="190"/>
      <c r="T17" s="296" t="e">
        <f>VLOOKUP(N17,'PENNANT TEAMS'!$C$131:$D$331,2,FALSE)</f>
        <v>#N/A</v>
      </c>
      <c r="U17" s="296"/>
      <c r="V17" s="296"/>
      <c r="W17" s="191"/>
      <c r="X17" s="191"/>
      <c r="Y17" s="191"/>
      <c r="Z17" s="191"/>
      <c r="AA17" s="192"/>
      <c r="AC17" s="313" t="s">
        <v>386</v>
      </c>
      <c r="AD17" s="314"/>
      <c r="AE17" s="314"/>
      <c r="AF17" s="299">
        <f>Results!$S$10</f>
        <v>0</v>
      </c>
      <c r="AG17" s="299"/>
      <c r="AH17" s="299"/>
      <c r="AI17" s="299"/>
      <c r="AJ17" s="299"/>
      <c r="AK17" s="299"/>
      <c r="AL17" s="299"/>
      <c r="AM17" s="299"/>
      <c r="AN17" s="191"/>
      <c r="AO17" s="296" t="str">
        <f>Results!$AB$10</f>
        <v/>
      </c>
      <c r="AP17" s="296"/>
      <c r="AQ17" s="296"/>
      <c r="AR17" s="296"/>
      <c r="AS17" s="296"/>
      <c r="AT17" s="190"/>
      <c r="AU17" s="296" t="e">
        <f>VLOOKUP(AO17,'PENNANT TEAMS'!$C$131:$D$331,2,FALSE)</f>
        <v>#N/A</v>
      </c>
      <c r="AV17" s="296"/>
      <c r="AW17" s="296"/>
      <c r="AX17" s="191"/>
      <c r="AY17" s="191"/>
      <c r="AZ17" s="191"/>
      <c r="BA17" s="191"/>
      <c r="BB17" s="192"/>
    </row>
    <row r="18" spans="2:55" ht="12" customHeight="1" x14ac:dyDescent="0.25">
      <c r="B18" s="236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8"/>
      <c r="AC18" s="196"/>
      <c r="AD18" s="191"/>
      <c r="AE18" s="191"/>
      <c r="AF18" s="194"/>
      <c r="AG18" s="195"/>
      <c r="AH18" s="195"/>
      <c r="AI18" s="195"/>
      <c r="AJ18" s="195"/>
      <c r="AK18" s="195"/>
      <c r="AL18" s="195"/>
      <c r="AM18" s="195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2"/>
      <c r="BC18" s="191"/>
    </row>
    <row r="19" spans="2:55" ht="13.5" customHeight="1" x14ac:dyDescent="0.25">
      <c r="B19" s="313" t="s">
        <v>383</v>
      </c>
      <c r="C19" s="314"/>
      <c r="D19" s="314"/>
      <c r="E19" s="311" t="str">
        <f>Results!$C$11</f>
        <v/>
      </c>
      <c r="F19" s="311"/>
      <c r="G19" s="311"/>
      <c r="H19" s="311"/>
      <c r="I19" s="311"/>
      <c r="J19" s="311"/>
      <c r="K19" s="311"/>
      <c r="L19" s="311"/>
      <c r="M19" s="187"/>
      <c r="N19" s="312" t="str">
        <f>Results!$L$11</f>
        <v/>
      </c>
      <c r="O19" s="312"/>
      <c r="P19" s="312"/>
      <c r="Q19" s="312"/>
      <c r="R19" s="312"/>
      <c r="S19" s="190"/>
      <c r="T19" s="296" t="e">
        <f>VLOOKUP(N19,'PENNANT TEAMS'!$C$131:$D$331,2,FALSE)</f>
        <v>#N/A</v>
      </c>
      <c r="U19" s="296"/>
      <c r="V19" s="296"/>
      <c r="W19" s="191"/>
      <c r="X19" s="190"/>
      <c r="Y19" s="190"/>
      <c r="Z19" s="190"/>
      <c r="AA19" s="192"/>
      <c r="AC19" s="313" t="s">
        <v>383</v>
      </c>
      <c r="AD19" s="314"/>
      <c r="AE19" s="314"/>
      <c r="AF19" s="299">
        <f>Results!$S$11</f>
        <v>0</v>
      </c>
      <c r="AG19" s="299"/>
      <c r="AH19" s="299"/>
      <c r="AI19" s="299"/>
      <c r="AJ19" s="299"/>
      <c r="AK19" s="299"/>
      <c r="AL19" s="299"/>
      <c r="AM19" s="299"/>
      <c r="AN19" s="228"/>
      <c r="AO19" s="296" t="str">
        <f>Results!$AB$11</f>
        <v/>
      </c>
      <c r="AP19" s="296"/>
      <c r="AQ19" s="296"/>
      <c r="AR19" s="296"/>
      <c r="AS19" s="296"/>
      <c r="AT19" s="190"/>
      <c r="AU19" s="296" t="e">
        <f>VLOOKUP(AO19,'PENNANT TEAMS'!$C$131:$D$331,2,FALSE)</f>
        <v>#N/A</v>
      </c>
      <c r="AV19" s="296"/>
      <c r="AW19" s="296"/>
      <c r="AX19" s="191"/>
      <c r="AY19" s="190"/>
      <c r="AZ19" s="190"/>
      <c r="BA19" s="190"/>
      <c r="BB19" s="192"/>
    </row>
    <row r="20" spans="2:55" ht="6" customHeight="1" x14ac:dyDescent="0.25">
      <c r="B20" s="193"/>
      <c r="C20" s="190"/>
      <c r="D20" s="190"/>
      <c r="E20" s="194"/>
      <c r="F20" s="195"/>
      <c r="G20" s="195"/>
      <c r="H20" s="195"/>
      <c r="I20" s="195"/>
      <c r="J20" s="195"/>
      <c r="K20" s="195"/>
      <c r="L20" s="195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2"/>
      <c r="AC20" s="193"/>
      <c r="AD20" s="190"/>
      <c r="AE20" s="190"/>
      <c r="AF20" s="229"/>
      <c r="AG20" s="230"/>
      <c r="AH20" s="230"/>
      <c r="AI20" s="230"/>
      <c r="AJ20" s="230"/>
      <c r="AK20" s="230"/>
      <c r="AL20" s="230"/>
      <c r="AM20" s="230"/>
      <c r="AN20" s="231"/>
      <c r="AO20" s="231"/>
      <c r="AP20" s="231"/>
      <c r="AQ20" s="231"/>
      <c r="AR20" s="231"/>
      <c r="AS20" s="231"/>
      <c r="AT20" s="191"/>
      <c r="AU20" s="191"/>
      <c r="AV20" s="191"/>
      <c r="AW20" s="191"/>
      <c r="AX20" s="191"/>
      <c r="AY20" s="191"/>
      <c r="AZ20" s="191"/>
      <c r="BA20" s="191"/>
      <c r="BB20" s="192"/>
      <c r="BC20" s="190"/>
    </row>
    <row r="21" spans="2:55" ht="13.5" customHeight="1" x14ac:dyDescent="0.25">
      <c r="B21" s="297" t="s">
        <v>384</v>
      </c>
      <c r="C21" s="298"/>
      <c r="D21" s="298"/>
      <c r="E21" s="299" t="str">
        <f>Results!$C$12</f>
        <v/>
      </c>
      <c r="F21" s="299"/>
      <c r="G21" s="299"/>
      <c r="H21" s="299"/>
      <c r="I21" s="299"/>
      <c r="J21" s="299"/>
      <c r="K21" s="299"/>
      <c r="L21" s="299"/>
      <c r="M21" s="231"/>
      <c r="N21" s="296" t="str">
        <f>Results!$L$12</f>
        <v/>
      </c>
      <c r="O21" s="296"/>
      <c r="P21" s="296"/>
      <c r="Q21" s="296"/>
      <c r="R21" s="296"/>
      <c r="S21" s="190"/>
      <c r="T21" s="296" t="e">
        <f>VLOOKUP(N21,'PENNANT TEAMS'!$C$131:$D$331,2,FALSE)</f>
        <v>#N/A</v>
      </c>
      <c r="U21" s="296"/>
      <c r="V21" s="296"/>
      <c r="W21" s="191"/>
      <c r="X21" s="300"/>
      <c r="Y21" s="301"/>
      <c r="Z21" s="302"/>
      <c r="AA21" s="192"/>
      <c r="AC21" s="297" t="s">
        <v>384</v>
      </c>
      <c r="AD21" s="298"/>
      <c r="AE21" s="298"/>
      <c r="AF21" s="299">
        <f>Results!$S$12</f>
        <v>0</v>
      </c>
      <c r="AG21" s="299"/>
      <c r="AH21" s="299"/>
      <c r="AI21" s="299"/>
      <c r="AJ21" s="299"/>
      <c r="AK21" s="299"/>
      <c r="AL21" s="299"/>
      <c r="AM21" s="299"/>
      <c r="AN21" s="231"/>
      <c r="AO21" s="296" t="str">
        <f>Results!$AB$12</f>
        <v/>
      </c>
      <c r="AP21" s="296"/>
      <c r="AQ21" s="296"/>
      <c r="AR21" s="296"/>
      <c r="AS21" s="296"/>
      <c r="AT21" s="190"/>
      <c r="AU21" s="296" t="e">
        <f>VLOOKUP(AO21,'PENNANT TEAMS'!$C$131:$D$331,2,FALSE)</f>
        <v>#N/A</v>
      </c>
      <c r="AV21" s="296"/>
      <c r="AW21" s="296"/>
      <c r="AX21" s="191"/>
      <c r="AY21" s="300"/>
      <c r="AZ21" s="301"/>
      <c r="BA21" s="302"/>
      <c r="BB21" s="192"/>
    </row>
    <row r="22" spans="2:55" ht="6" customHeight="1" x14ac:dyDescent="0.25">
      <c r="B22" s="193"/>
      <c r="C22" s="190"/>
      <c r="D22" s="190"/>
      <c r="E22" s="194"/>
      <c r="F22" s="195"/>
      <c r="G22" s="195"/>
      <c r="H22" s="195"/>
      <c r="I22" s="195"/>
      <c r="J22" s="195"/>
      <c r="K22" s="195"/>
      <c r="L22" s="195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303"/>
      <c r="Y22" s="304"/>
      <c r="Z22" s="305"/>
      <c r="AA22" s="192"/>
      <c r="AC22" s="193"/>
      <c r="AD22" s="190"/>
      <c r="AE22" s="190"/>
      <c r="AF22" s="229"/>
      <c r="AG22" s="230"/>
      <c r="AH22" s="230"/>
      <c r="AI22" s="230"/>
      <c r="AJ22" s="230"/>
      <c r="AK22" s="230"/>
      <c r="AL22" s="230"/>
      <c r="AM22" s="230"/>
      <c r="AN22" s="231"/>
      <c r="AO22" s="231"/>
      <c r="AP22" s="231"/>
      <c r="AQ22" s="231"/>
      <c r="AR22" s="231"/>
      <c r="AS22" s="231"/>
      <c r="AT22" s="191"/>
      <c r="AU22" s="191"/>
      <c r="AV22" s="191"/>
      <c r="AW22" s="191"/>
      <c r="AX22" s="191"/>
      <c r="AY22" s="303"/>
      <c r="AZ22" s="304"/>
      <c r="BA22" s="305"/>
      <c r="BB22" s="192"/>
      <c r="BC22" s="190"/>
    </row>
    <row r="23" spans="2:55" ht="13.5" customHeight="1" x14ac:dyDescent="0.25">
      <c r="B23" s="313" t="s">
        <v>385</v>
      </c>
      <c r="C23" s="314"/>
      <c r="D23" s="314"/>
      <c r="E23" s="299" t="str">
        <f>Results!$C$13</f>
        <v/>
      </c>
      <c r="F23" s="299"/>
      <c r="G23" s="299"/>
      <c r="H23" s="299"/>
      <c r="I23" s="299"/>
      <c r="J23" s="299"/>
      <c r="K23" s="299"/>
      <c r="L23" s="299"/>
      <c r="M23" s="231"/>
      <c r="N23" s="296" t="str">
        <f>Results!$L$13</f>
        <v/>
      </c>
      <c r="O23" s="296"/>
      <c r="P23" s="296"/>
      <c r="Q23" s="296"/>
      <c r="R23" s="296"/>
      <c r="S23" s="190"/>
      <c r="T23" s="296" t="e">
        <f>VLOOKUP(N23,'PENNANT TEAMS'!$C$131:$D$331,2,FALSE)</f>
        <v>#N/A</v>
      </c>
      <c r="U23" s="296"/>
      <c r="V23" s="296"/>
      <c r="W23" s="191"/>
      <c r="X23" s="306"/>
      <c r="Y23" s="307"/>
      <c r="Z23" s="308"/>
      <c r="AA23" s="192"/>
      <c r="AC23" s="313" t="s">
        <v>385</v>
      </c>
      <c r="AD23" s="314"/>
      <c r="AE23" s="314"/>
      <c r="AF23" s="299">
        <f>Results!$S$13</f>
        <v>0</v>
      </c>
      <c r="AG23" s="299"/>
      <c r="AH23" s="299"/>
      <c r="AI23" s="299"/>
      <c r="AJ23" s="299"/>
      <c r="AK23" s="299"/>
      <c r="AL23" s="299"/>
      <c r="AM23" s="299"/>
      <c r="AN23" s="231"/>
      <c r="AO23" s="296" t="str">
        <f>Results!$AB$13</f>
        <v/>
      </c>
      <c r="AP23" s="296"/>
      <c r="AQ23" s="296"/>
      <c r="AR23" s="296"/>
      <c r="AS23" s="296"/>
      <c r="AT23" s="190"/>
      <c r="AU23" s="296" t="e">
        <f>VLOOKUP(AO23,'PENNANT TEAMS'!$C$131:$D$331,2,FALSE)</f>
        <v>#N/A</v>
      </c>
      <c r="AV23" s="296"/>
      <c r="AW23" s="296"/>
      <c r="AX23" s="191"/>
      <c r="AY23" s="306"/>
      <c r="AZ23" s="307"/>
      <c r="BA23" s="308"/>
      <c r="BB23" s="192"/>
    </row>
    <row r="24" spans="2:55" ht="6" customHeight="1" x14ac:dyDescent="0.25">
      <c r="B24" s="193"/>
      <c r="C24" s="190"/>
      <c r="D24" s="190"/>
      <c r="E24" s="194"/>
      <c r="F24" s="195"/>
      <c r="G24" s="195"/>
      <c r="H24" s="195"/>
      <c r="I24" s="195"/>
      <c r="J24" s="195"/>
      <c r="K24" s="195"/>
      <c r="L24" s="195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2"/>
      <c r="AC24" s="193"/>
      <c r="AD24" s="190"/>
      <c r="AE24" s="190"/>
      <c r="AF24" s="229"/>
      <c r="AG24" s="230"/>
      <c r="AH24" s="230"/>
      <c r="AI24" s="230"/>
      <c r="AJ24" s="230"/>
      <c r="AK24" s="230"/>
      <c r="AL24" s="230"/>
      <c r="AM24" s="230"/>
      <c r="AN24" s="231"/>
      <c r="AO24" s="231"/>
      <c r="AP24" s="231"/>
      <c r="AQ24" s="231"/>
      <c r="AR24" s="231"/>
      <c r="AS24" s="231"/>
      <c r="AT24" s="191"/>
      <c r="AU24" s="191"/>
      <c r="AV24" s="191"/>
      <c r="AW24" s="191"/>
      <c r="AX24" s="191"/>
      <c r="AY24" s="191"/>
      <c r="AZ24" s="191"/>
      <c r="BA24" s="191"/>
      <c r="BB24" s="192"/>
      <c r="BC24" s="190"/>
    </row>
    <row r="25" spans="2:55" ht="13.5" customHeight="1" x14ac:dyDescent="0.25">
      <c r="B25" s="313" t="s">
        <v>386</v>
      </c>
      <c r="C25" s="314"/>
      <c r="D25" s="314"/>
      <c r="E25" s="299" t="str">
        <f>Results!$C$14</f>
        <v/>
      </c>
      <c r="F25" s="299"/>
      <c r="G25" s="299"/>
      <c r="H25" s="299"/>
      <c r="I25" s="299"/>
      <c r="J25" s="299"/>
      <c r="K25" s="299"/>
      <c r="L25" s="299"/>
      <c r="M25" s="231"/>
      <c r="N25" s="296" t="str">
        <f>Results!$L$14</f>
        <v/>
      </c>
      <c r="O25" s="296"/>
      <c r="P25" s="296"/>
      <c r="Q25" s="296"/>
      <c r="R25" s="296"/>
      <c r="S25" s="190"/>
      <c r="T25" s="296" t="e">
        <f>VLOOKUP(N25,'PENNANT TEAMS'!$C$131:$D$331,2,FALSE)</f>
        <v>#N/A</v>
      </c>
      <c r="U25" s="296"/>
      <c r="V25" s="296"/>
      <c r="W25" s="191"/>
      <c r="X25" s="191"/>
      <c r="Y25" s="191"/>
      <c r="Z25" s="191"/>
      <c r="AA25" s="192"/>
      <c r="AC25" s="313" t="s">
        <v>386</v>
      </c>
      <c r="AD25" s="314"/>
      <c r="AE25" s="314"/>
      <c r="AF25" s="299">
        <f>Results!$S$14</f>
        <v>0</v>
      </c>
      <c r="AG25" s="299"/>
      <c r="AH25" s="299"/>
      <c r="AI25" s="299"/>
      <c r="AJ25" s="299"/>
      <c r="AK25" s="299"/>
      <c r="AL25" s="299"/>
      <c r="AM25" s="299"/>
      <c r="AN25" s="232"/>
      <c r="AO25" s="296" t="str">
        <f>Results!$AB$14</f>
        <v/>
      </c>
      <c r="AP25" s="296"/>
      <c r="AQ25" s="296"/>
      <c r="AR25" s="296"/>
      <c r="AS25" s="296"/>
      <c r="AT25" s="190"/>
      <c r="AU25" s="296" t="e">
        <f>VLOOKUP(AO25,'PENNANT TEAMS'!$C$131:$D$331,2,FALSE)</f>
        <v>#N/A</v>
      </c>
      <c r="AV25" s="296"/>
      <c r="AW25" s="296"/>
      <c r="AX25" s="191"/>
      <c r="AY25" s="191"/>
      <c r="AZ25" s="191"/>
      <c r="BA25" s="191"/>
      <c r="BB25" s="192"/>
    </row>
    <row r="26" spans="2:55" ht="6" customHeight="1" x14ac:dyDescent="0.25"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AA26" s="199"/>
      <c r="AC26" s="120"/>
      <c r="AF26" s="194"/>
      <c r="AG26" s="195"/>
      <c r="AH26" s="195"/>
      <c r="AI26" s="195"/>
      <c r="AJ26" s="195"/>
      <c r="AK26" s="195"/>
      <c r="AL26" s="195"/>
      <c r="AM26" s="195"/>
      <c r="BB26" s="121"/>
    </row>
    <row r="27" spans="2:55" ht="15" x14ac:dyDescent="0.25">
      <c r="B27" s="315" t="s">
        <v>387</v>
      </c>
      <c r="C27" s="316"/>
      <c r="D27" s="316"/>
      <c r="E27" s="316"/>
      <c r="F27" s="316"/>
      <c r="G27" s="316"/>
      <c r="H27" s="316"/>
      <c r="I27" s="200"/>
      <c r="J27" s="200"/>
      <c r="K27" s="200"/>
      <c r="L27" s="200"/>
      <c r="M27" s="200"/>
      <c r="N27" s="200"/>
      <c r="O27" s="200"/>
      <c r="P27" s="200"/>
      <c r="S27" s="186"/>
      <c r="U27" s="186"/>
      <c r="V27" s="186"/>
      <c r="W27" s="186"/>
      <c r="X27" s="201"/>
      <c r="Y27" s="201"/>
      <c r="Z27" s="201"/>
      <c r="AA27" s="121"/>
      <c r="AC27" s="315" t="s">
        <v>387</v>
      </c>
      <c r="AD27" s="316"/>
      <c r="AE27" s="316"/>
      <c r="AF27" s="316"/>
      <c r="AG27" s="316"/>
      <c r="AH27" s="316"/>
      <c r="AI27" s="316"/>
      <c r="AJ27" s="200"/>
      <c r="AK27" s="200"/>
      <c r="AL27" s="200"/>
      <c r="AM27" s="200"/>
      <c r="AN27" s="200"/>
      <c r="AO27" s="200"/>
      <c r="AP27" s="200"/>
      <c r="AQ27" s="200"/>
      <c r="AT27" s="186"/>
      <c r="AV27" s="186"/>
      <c r="AW27" s="186"/>
      <c r="AX27" s="186"/>
      <c r="BB27" s="121"/>
    </row>
    <row r="28" spans="2:55" ht="15" x14ac:dyDescent="0.25">
      <c r="B28" s="315" t="s">
        <v>388</v>
      </c>
      <c r="C28" s="316"/>
      <c r="D28" s="316"/>
      <c r="E28" s="316"/>
      <c r="F28" s="316"/>
      <c r="G28" s="316"/>
      <c r="H28" s="316"/>
      <c r="I28" s="180"/>
      <c r="J28" s="180"/>
      <c r="K28" s="180"/>
      <c r="L28" s="180"/>
      <c r="M28" s="180"/>
      <c r="N28" s="180"/>
      <c r="O28" s="180"/>
      <c r="P28" s="180"/>
      <c r="R28" s="186" t="s">
        <v>389</v>
      </c>
      <c r="S28" s="186"/>
      <c r="T28" s="186"/>
      <c r="U28" s="186"/>
      <c r="V28" s="186"/>
      <c r="W28" s="186"/>
      <c r="X28" s="202"/>
      <c r="Y28" s="203"/>
      <c r="Z28" s="204"/>
      <c r="AA28" s="121"/>
      <c r="AC28" s="315" t="s">
        <v>388</v>
      </c>
      <c r="AD28" s="316"/>
      <c r="AE28" s="316"/>
      <c r="AF28" s="316"/>
      <c r="AG28" s="316"/>
      <c r="AH28" s="316"/>
      <c r="AI28" s="316"/>
      <c r="AJ28" s="180"/>
      <c r="AK28" s="180"/>
      <c r="AL28" s="180"/>
      <c r="AM28" s="180"/>
      <c r="AN28" s="180"/>
      <c r="AO28" s="180"/>
      <c r="AP28" s="180"/>
      <c r="AQ28" s="180"/>
      <c r="AS28" s="186" t="s">
        <v>389</v>
      </c>
      <c r="AT28" s="186"/>
      <c r="AU28" s="186"/>
      <c r="AV28" s="186"/>
      <c r="AW28" s="186"/>
      <c r="AX28" s="186"/>
      <c r="AY28" s="202"/>
      <c r="AZ28" s="203"/>
      <c r="BA28" s="204"/>
      <c r="BB28" s="121"/>
    </row>
    <row r="29" spans="2:55" ht="15" x14ac:dyDescent="0.25">
      <c r="B29" s="315" t="s">
        <v>390</v>
      </c>
      <c r="C29" s="316"/>
      <c r="D29" s="316"/>
      <c r="E29" s="316"/>
      <c r="F29" s="316"/>
      <c r="G29" s="316"/>
      <c r="H29" s="316"/>
      <c r="I29" s="180"/>
      <c r="J29" s="180"/>
      <c r="K29" s="180"/>
      <c r="L29" s="180"/>
      <c r="M29" s="180"/>
      <c r="N29" s="180"/>
      <c r="O29" s="180"/>
      <c r="P29" s="180"/>
      <c r="X29" s="205"/>
      <c r="Y29" s="200"/>
      <c r="Z29" s="206"/>
      <c r="AA29" s="121"/>
      <c r="AC29" s="315" t="s">
        <v>390</v>
      </c>
      <c r="AD29" s="316"/>
      <c r="AE29" s="316"/>
      <c r="AF29" s="316"/>
      <c r="AG29" s="316"/>
      <c r="AH29" s="316"/>
      <c r="AI29" s="316"/>
      <c r="AJ29" s="180"/>
      <c r="AK29" s="180"/>
      <c r="AL29" s="180"/>
      <c r="AM29" s="180"/>
      <c r="AN29" s="180"/>
      <c r="AO29" s="180"/>
      <c r="AP29" s="180"/>
      <c r="AQ29" s="180"/>
      <c r="AY29" s="205"/>
      <c r="AZ29" s="200"/>
      <c r="BA29" s="206"/>
      <c r="BB29" s="121"/>
    </row>
    <row r="30" spans="2:55" ht="11.25" customHeight="1" thickBot="1" x14ac:dyDescent="0.25">
      <c r="B30" s="124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126"/>
      <c r="AC30" s="124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126"/>
    </row>
    <row r="31" spans="2:55" ht="12" customHeight="1" x14ac:dyDescent="0.2"/>
    <row r="32" spans="2:55" x14ac:dyDescent="0.2">
      <c r="AO32" s="208" t="s">
        <v>391</v>
      </c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10"/>
    </row>
    <row r="33" spans="2:54" ht="5.25" customHeight="1" x14ac:dyDescent="0.2">
      <c r="AO33" s="211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3"/>
    </row>
    <row r="34" spans="2:54" x14ac:dyDescent="0.2">
      <c r="AO34" s="219" t="s">
        <v>392</v>
      </c>
      <c r="AP34" s="214"/>
      <c r="AQ34" s="214"/>
      <c r="AR34" s="214"/>
      <c r="AS34" s="214"/>
      <c r="AT34" s="323">
        <v>1</v>
      </c>
      <c r="AU34" s="323"/>
      <c r="AV34" s="212"/>
      <c r="AW34" s="212"/>
      <c r="AX34" s="212"/>
      <c r="AY34" s="212"/>
      <c r="AZ34" s="212"/>
      <c r="BA34" s="213"/>
    </row>
    <row r="35" spans="2:54" ht="4.5" customHeight="1" x14ac:dyDescent="0.2">
      <c r="AO35" s="211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3"/>
    </row>
    <row r="36" spans="2:54" ht="12.75" customHeight="1" x14ac:dyDescent="0.25">
      <c r="B36" t="s">
        <v>393</v>
      </c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O36" s="220" t="s">
        <v>394</v>
      </c>
      <c r="AP36" s="221"/>
      <c r="AQ36" s="221"/>
      <c r="AR36" s="221"/>
      <c r="AS36" s="221"/>
      <c r="AT36" s="235" t="s">
        <v>334</v>
      </c>
      <c r="AU36" s="216"/>
      <c r="AV36" s="216"/>
      <c r="AW36" s="212"/>
      <c r="AX36" s="212"/>
      <c r="AY36" s="212"/>
      <c r="AZ36" s="212"/>
      <c r="BA36" s="213"/>
    </row>
    <row r="37" spans="2:54" ht="9.75" customHeight="1" x14ac:dyDescent="0.2">
      <c r="AO37" s="317" t="s">
        <v>395</v>
      </c>
      <c r="AP37" s="318"/>
      <c r="AQ37" s="318"/>
      <c r="AR37" s="318"/>
      <c r="AS37" s="318"/>
      <c r="AT37" s="318"/>
      <c r="AU37" s="319">
        <v>3</v>
      </c>
      <c r="AV37" s="212"/>
      <c r="AW37" s="212"/>
      <c r="AX37" s="212"/>
      <c r="AY37" s="212"/>
      <c r="AZ37" s="212"/>
      <c r="BA37" s="213"/>
    </row>
    <row r="38" spans="2:54" x14ac:dyDescent="0.2">
      <c r="B38" t="s">
        <v>396</v>
      </c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17">
        <v>0.5</v>
      </c>
      <c r="AI38" s="200"/>
      <c r="AJ38" s="200"/>
      <c r="AK38" s="200"/>
      <c r="AO38" s="317"/>
      <c r="AP38" s="318"/>
      <c r="AQ38" s="318"/>
      <c r="AR38" s="318"/>
      <c r="AS38" s="318"/>
      <c r="AT38" s="318"/>
      <c r="AU38" s="319"/>
      <c r="AV38" s="212"/>
      <c r="AW38" s="212"/>
      <c r="AX38" s="212"/>
      <c r="AY38" s="212"/>
      <c r="AZ38" s="212"/>
      <c r="BA38" s="213"/>
    </row>
    <row r="39" spans="2:54" ht="11.25" customHeight="1" x14ac:dyDescent="0.2">
      <c r="AO39" s="320" t="s">
        <v>397</v>
      </c>
      <c r="AP39" s="321"/>
      <c r="AQ39" s="321"/>
      <c r="AR39" s="321"/>
      <c r="AS39" s="321"/>
      <c r="AT39" s="321"/>
      <c r="AU39" s="322" t="s">
        <v>335</v>
      </c>
      <c r="AV39" s="322"/>
      <c r="AW39" s="322"/>
      <c r="AX39" s="212"/>
      <c r="AY39" s="212"/>
      <c r="AZ39" s="212"/>
      <c r="BA39" s="213"/>
    </row>
    <row r="40" spans="2:54" ht="15" x14ac:dyDescent="0.25">
      <c r="B40" t="s">
        <v>398</v>
      </c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</row>
    <row r="41" spans="2:54" ht="27.75" customHeight="1" x14ac:dyDescent="0.2"/>
    <row r="42" spans="2:54" ht="21" x14ac:dyDescent="0.35"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282" t="s">
        <v>373</v>
      </c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</row>
    <row r="44" spans="2:54" ht="15" customHeight="1" x14ac:dyDescent="0.3">
      <c r="B44" s="283" t="s">
        <v>374</v>
      </c>
      <c r="C44" s="283"/>
      <c r="D44" s="283"/>
      <c r="E44" s="284">
        <f>Results!$D$28</f>
        <v>2</v>
      </c>
      <c r="F44" s="284"/>
      <c r="G44" s="284"/>
      <c r="H44" s="284"/>
      <c r="I44" s="222"/>
      <c r="J44" s="222"/>
      <c r="K44" s="222"/>
      <c r="L44" s="182"/>
      <c r="M44" s="283" t="s">
        <v>375</v>
      </c>
      <c r="N44" s="283"/>
      <c r="O44" s="283"/>
      <c r="P44" s="283"/>
      <c r="Q44" s="284">
        <f>Results!$K$28</f>
        <v>2</v>
      </c>
      <c r="R44" s="284"/>
      <c r="S44" s="284"/>
      <c r="T44" s="284"/>
      <c r="U44" s="222"/>
      <c r="V44" s="222"/>
      <c r="W44" s="222"/>
      <c r="X44" s="222"/>
      <c r="Y44" s="182"/>
      <c r="Z44" s="182"/>
      <c r="AA44" s="182"/>
      <c r="AB44" s="182"/>
      <c r="AC44" s="182"/>
      <c r="AD44" s="182"/>
      <c r="AE44" s="182"/>
      <c r="AF44" s="182" t="s">
        <v>316</v>
      </c>
      <c r="AG44" s="182"/>
      <c r="AH44" s="182"/>
      <c r="AI44" s="182"/>
      <c r="AJ44" s="182"/>
      <c r="AK44" s="284">
        <f>Results!$R$3</f>
        <v>2</v>
      </c>
      <c r="AL44" s="284"/>
      <c r="AM44" s="182"/>
      <c r="AN44" s="182" t="s">
        <v>376</v>
      </c>
      <c r="AO44" s="182"/>
      <c r="AP44" s="182"/>
      <c r="AQ44" s="287" t="str">
        <f>'PENNANT TEAMS'!$B$4</f>
        <v>3rd March</v>
      </c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</row>
    <row r="45" spans="2:54" ht="8.25" customHeight="1" thickBot="1" x14ac:dyDescent="0.25"/>
    <row r="46" spans="2:54" ht="18.75" x14ac:dyDescent="0.2">
      <c r="B46" s="288" t="s">
        <v>377</v>
      </c>
      <c r="C46" s="289"/>
      <c r="D46" s="289"/>
      <c r="E46" s="289"/>
      <c r="F46" s="289"/>
      <c r="G46" s="289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4"/>
      <c r="AC46" s="290" t="s">
        <v>378</v>
      </c>
      <c r="AD46" s="291"/>
      <c r="AE46" s="291"/>
      <c r="AF46" s="291"/>
      <c r="AG46" s="291"/>
      <c r="AH46" s="291"/>
      <c r="AI46" s="291"/>
      <c r="AJ46" s="291"/>
      <c r="AK46" s="291"/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3"/>
      <c r="AY46" s="183"/>
      <c r="AZ46" s="183"/>
      <c r="BA46" s="183"/>
      <c r="BB46" s="184"/>
    </row>
    <row r="47" spans="2:54" ht="6" customHeight="1" x14ac:dyDescent="0.2">
      <c r="B47" s="120"/>
      <c r="AA47" s="121"/>
      <c r="AC47" s="120"/>
      <c r="BB47" s="121"/>
    </row>
    <row r="48" spans="2:54" ht="15.75" x14ac:dyDescent="0.2">
      <c r="B48" s="292" t="s">
        <v>379</v>
      </c>
      <c r="C48" s="293"/>
      <c r="D48" s="293"/>
      <c r="E48" s="293"/>
      <c r="F48" s="293"/>
      <c r="G48" s="294" t="str">
        <f>Results!$D$30</f>
        <v>The Entrance</v>
      </c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185"/>
      <c r="AA48" s="121"/>
      <c r="AC48" s="292" t="s">
        <v>379</v>
      </c>
      <c r="AD48" s="293"/>
      <c r="AE48" s="293"/>
      <c r="AF48" s="293"/>
      <c r="AG48" s="293"/>
      <c r="AH48" s="294" t="str">
        <f>Results!$T$30</f>
        <v>Your club name here</v>
      </c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185"/>
      <c r="BB48" s="121"/>
    </row>
    <row r="49" spans="2:55" ht="8.25" customHeight="1" x14ac:dyDescent="0.2">
      <c r="B49" s="120"/>
      <c r="AA49" s="121"/>
      <c r="AC49" s="120"/>
      <c r="BB49" s="121"/>
    </row>
    <row r="50" spans="2:55" ht="27.75" customHeight="1" x14ac:dyDescent="0.2">
      <c r="B50" s="120"/>
      <c r="E50" s="285" t="s">
        <v>380</v>
      </c>
      <c r="F50" s="285"/>
      <c r="G50" s="285"/>
      <c r="H50" s="285"/>
      <c r="I50" s="285"/>
      <c r="J50" s="285"/>
      <c r="K50" s="285"/>
      <c r="L50" s="285"/>
      <c r="N50" s="286" t="s">
        <v>381</v>
      </c>
      <c r="O50" s="286"/>
      <c r="P50" s="286"/>
      <c r="Q50" s="286"/>
      <c r="R50" s="286"/>
      <c r="T50" s="295" t="s">
        <v>272</v>
      </c>
      <c r="U50" s="295"/>
      <c r="V50" s="295"/>
      <c r="W50" s="186"/>
      <c r="X50" s="285" t="s">
        <v>382</v>
      </c>
      <c r="Y50" s="285"/>
      <c r="Z50" s="285"/>
      <c r="AA50" s="121"/>
      <c r="AC50" s="120"/>
      <c r="AF50" s="285" t="s">
        <v>380</v>
      </c>
      <c r="AG50" s="285"/>
      <c r="AH50" s="285"/>
      <c r="AI50" s="285"/>
      <c r="AJ50" s="285"/>
      <c r="AK50" s="285"/>
      <c r="AL50" s="285"/>
      <c r="AM50" s="285"/>
      <c r="AO50" s="286" t="s">
        <v>381</v>
      </c>
      <c r="AP50" s="286"/>
      <c r="AQ50" s="286"/>
      <c r="AR50" s="286"/>
      <c r="AS50" s="286"/>
      <c r="AU50" s="285" t="s">
        <v>272</v>
      </c>
      <c r="AV50" s="285"/>
      <c r="AW50" s="285"/>
      <c r="AX50" s="186"/>
      <c r="AY50" s="285" t="s">
        <v>382</v>
      </c>
      <c r="AZ50" s="285"/>
      <c r="BA50" s="285"/>
      <c r="BB50" s="121"/>
    </row>
    <row r="51" spans="2:55" ht="13.5" customHeight="1" x14ac:dyDescent="0.25">
      <c r="B51" s="309" t="s">
        <v>383</v>
      </c>
      <c r="C51" s="310"/>
      <c r="D51" s="310"/>
      <c r="E51" s="311" t="str">
        <f>Results!$C$32</f>
        <v/>
      </c>
      <c r="F51" s="311"/>
      <c r="G51" s="311"/>
      <c r="H51" s="311"/>
      <c r="I51" s="311"/>
      <c r="J51" s="311"/>
      <c r="K51" s="311"/>
      <c r="L51" s="311"/>
      <c r="M51" s="187"/>
      <c r="N51" s="312" t="str">
        <f>Results!$L$32</f>
        <v/>
      </c>
      <c r="O51" s="312"/>
      <c r="P51" s="312"/>
      <c r="Q51" s="312"/>
      <c r="R51" s="312"/>
      <c r="S51" s="187"/>
      <c r="T51" s="312" t="e">
        <f>VLOOKUP(N51,'PENNANT TEAMS'!$C$131:$D$331,2,FALSE)</f>
        <v>#N/A</v>
      </c>
      <c r="U51" s="312"/>
      <c r="V51" s="312"/>
      <c r="W51" s="188"/>
      <c r="X51" s="187"/>
      <c r="Y51" s="187"/>
      <c r="Z51" s="187"/>
      <c r="AA51" s="189"/>
      <c r="AC51" s="313" t="s">
        <v>383</v>
      </c>
      <c r="AD51" s="314"/>
      <c r="AE51" s="314"/>
      <c r="AF51" s="299">
        <f>Results!$S$32</f>
        <v>0</v>
      </c>
      <c r="AG51" s="299"/>
      <c r="AH51" s="299"/>
      <c r="AI51" s="299"/>
      <c r="AJ51" s="299"/>
      <c r="AK51" s="299"/>
      <c r="AL51" s="299"/>
      <c r="AM51" s="299"/>
      <c r="AN51" s="190"/>
      <c r="AO51" s="296" t="str">
        <f>Results!$AB$32</f>
        <v/>
      </c>
      <c r="AP51" s="296"/>
      <c r="AQ51" s="296"/>
      <c r="AR51" s="296"/>
      <c r="AS51" s="296"/>
      <c r="AT51" s="190"/>
      <c r="AU51" s="296" t="e">
        <f>VLOOKUP(AO51,'PENNANT TEAMS'!$C$131:$D$331,2,FALSE)</f>
        <v>#N/A</v>
      </c>
      <c r="AV51" s="296"/>
      <c r="AW51" s="296"/>
      <c r="AX51" s="191"/>
      <c r="AY51" s="190"/>
      <c r="AZ51" s="190"/>
      <c r="BA51" s="190"/>
      <c r="BB51" s="192"/>
    </row>
    <row r="52" spans="2:55" ht="6" customHeight="1" x14ac:dyDescent="0.25">
      <c r="B52" s="193"/>
      <c r="C52" s="190"/>
      <c r="D52" s="190"/>
      <c r="E52" s="194"/>
      <c r="F52" s="195"/>
      <c r="G52" s="195"/>
      <c r="H52" s="195"/>
      <c r="I52" s="195"/>
      <c r="J52" s="195"/>
      <c r="K52" s="195"/>
      <c r="L52" s="195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2"/>
      <c r="AC52" s="193"/>
      <c r="AD52" s="190"/>
      <c r="AE52" s="190"/>
      <c r="AF52" s="194"/>
      <c r="AG52" s="195"/>
      <c r="AH52" s="195"/>
      <c r="AI52" s="195"/>
      <c r="AJ52" s="195"/>
      <c r="AK52" s="195"/>
      <c r="AL52" s="195"/>
      <c r="AM52" s="195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2"/>
      <c r="BC52" s="190"/>
    </row>
    <row r="53" spans="2:55" ht="13.5" customHeight="1" x14ac:dyDescent="0.25">
      <c r="B53" s="297" t="s">
        <v>384</v>
      </c>
      <c r="C53" s="298"/>
      <c r="D53" s="298"/>
      <c r="E53" s="299" t="str">
        <f>Results!$C$33</f>
        <v/>
      </c>
      <c r="F53" s="299"/>
      <c r="G53" s="299"/>
      <c r="H53" s="299"/>
      <c r="I53" s="299"/>
      <c r="J53" s="299"/>
      <c r="K53" s="299"/>
      <c r="L53" s="299"/>
      <c r="M53" s="231"/>
      <c r="N53" s="296" t="str">
        <f>Results!$L$33</f>
        <v/>
      </c>
      <c r="O53" s="296"/>
      <c r="P53" s="296"/>
      <c r="Q53" s="296"/>
      <c r="R53" s="296"/>
      <c r="S53" s="190"/>
      <c r="T53" s="296" t="e">
        <f>VLOOKUP(N53,'PENNANT TEAMS'!$C$131:$D$331,2,FALSE)</f>
        <v>#N/A</v>
      </c>
      <c r="U53" s="296"/>
      <c r="V53" s="296"/>
      <c r="W53" s="191"/>
      <c r="X53" s="300"/>
      <c r="Y53" s="301"/>
      <c r="Z53" s="302"/>
      <c r="AA53" s="192"/>
      <c r="AC53" s="297" t="s">
        <v>384</v>
      </c>
      <c r="AD53" s="298"/>
      <c r="AE53" s="298"/>
      <c r="AF53" s="299">
        <f>Results!$S$33</f>
        <v>0</v>
      </c>
      <c r="AG53" s="299"/>
      <c r="AH53" s="299"/>
      <c r="AI53" s="299"/>
      <c r="AJ53" s="299"/>
      <c r="AK53" s="299"/>
      <c r="AL53" s="299"/>
      <c r="AM53" s="299"/>
      <c r="AN53" s="191"/>
      <c r="AO53" s="296" t="str">
        <f>Results!$AB$33</f>
        <v/>
      </c>
      <c r="AP53" s="296"/>
      <c r="AQ53" s="296"/>
      <c r="AR53" s="296"/>
      <c r="AS53" s="296"/>
      <c r="AT53" s="190"/>
      <c r="AU53" s="296" t="e">
        <f>VLOOKUP(AO53,'PENNANT TEAMS'!$C$131:$D$331,2,FALSE)</f>
        <v>#N/A</v>
      </c>
      <c r="AV53" s="296"/>
      <c r="AW53" s="296"/>
      <c r="AX53" s="191"/>
      <c r="AY53" s="300"/>
      <c r="AZ53" s="301"/>
      <c r="BA53" s="302"/>
      <c r="BB53" s="192"/>
    </row>
    <row r="54" spans="2:55" ht="6" customHeight="1" x14ac:dyDescent="0.25">
      <c r="B54" s="193"/>
      <c r="C54" s="190"/>
      <c r="D54" s="190"/>
      <c r="E54" s="194"/>
      <c r="F54" s="195"/>
      <c r="G54" s="195"/>
      <c r="H54" s="195"/>
      <c r="I54" s="195"/>
      <c r="J54" s="195"/>
      <c r="K54" s="195"/>
      <c r="L54" s="195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303"/>
      <c r="Y54" s="304"/>
      <c r="Z54" s="305"/>
      <c r="AA54" s="192"/>
      <c r="AC54" s="193"/>
      <c r="AD54" s="190"/>
      <c r="AE54" s="190"/>
      <c r="AF54" s="194"/>
      <c r="AG54" s="195"/>
      <c r="AH54" s="195"/>
      <c r="AI54" s="195"/>
      <c r="AJ54" s="195"/>
      <c r="AK54" s="195"/>
      <c r="AL54" s="195"/>
      <c r="AM54" s="195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303"/>
      <c r="AZ54" s="304"/>
      <c r="BA54" s="305"/>
      <c r="BB54" s="192"/>
      <c r="BC54" s="190"/>
    </row>
    <row r="55" spans="2:55" ht="13.5" customHeight="1" x14ac:dyDescent="0.25">
      <c r="B55" s="313" t="s">
        <v>385</v>
      </c>
      <c r="C55" s="314"/>
      <c r="D55" s="314"/>
      <c r="E55" s="299" t="str">
        <f>Results!$C$34</f>
        <v/>
      </c>
      <c r="F55" s="299"/>
      <c r="G55" s="299"/>
      <c r="H55" s="299"/>
      <c r="I55" s="299"/>
      <c r="J55" s="299"/>
      <c r="K55" s="299"/>
      <c r="L55" s="299"/>
      <c r="M55" s="231"/>
      <c r="N55" s="296" t="str">
        <f>Results!$L$34</f>
        <v/>
      </c>
      <c r="O55" s="296"/>
      <c r="P55" s="296"/>
      <c r="Q55" s="296"/>
      <c r="R55" s="296"/>
      <c r="S55" s="190"/>
      <c r="T55" s="296" t="e">
        <f>VLOOKUP(N55,'PENNANT TEAMS'!$C$131:$D$331,2,FALSE)</f>
        <v>#N/A</v>
      </c>
      <c r="U55" s="296"/>
      <c r="V55" s="296"/>
      <c r="W55" s="191"/>
      <c r="X55" s="306"/>
      <c r="Y55" s="307"/>
      <c r="Z55" s="308"/>
      <c r="AA55" s="192"/>
      <c r="AC55" s="313" t="s">
        <v>385</v>
      </c>
      <c r="AD55" s="314"/>
      <c r="AE55" s="314"/>
      <c r="AF55" s="299">
        <f>Results!$S$34</f>
        <v>0</v>
      </c>
      <c r="AG55" s="299"/>
      <c r="AH55" s="299"/>
      <c r="AI55" s="299"/>
      <c r="AJ55" s="299"/>
      <c r="AK55" s="299"/>
      <c r="AL55" s="299"/>
      <c r="AM55" s="299"/>
      <c r="AN55" s="191"/>
      <c r="AO55" s="296" t="str">
        <f>Results!$AB$34</f>
        <v/>
      </c>
      <c r="AP55" s="296"/>
      <c r="AQ55" s="296"/>
      <c r="AR55" s="296"/>
      <c r="AS55" s="296"/>
      <c r="AT55" s="190"/>
      <c r="AU55" s="296" t="e">
        <f>VLOOKUP(AO55,'PENNANT TEAMS'!$C$131:$D$331,2,FALSE)</f>
        <v>#N/A</v>
      </c>
      <c r="AV55" s="296"/>
      <c r="AW55" s="296"/>
      <c r="AX55" s="191"/>
      <c r="AY55" s="306"/>
      <c r="AZ55" s="307"/>
      <c r="BA55" s="308"/>
      <c r="BB55" s="192"/>
    </row>
    <row r="56" spans="2:55" ht="6" customHeight="1" x14ac:dyDescent="0.25">
      <c r="B56" s="193"/>
      <c r="C56" s="190"/>
      <c r="D56" s="190"/>
      <c r="E56" s="194"/>
      <c r="F56" s="195"/>
      <c r="G56" s="195"/>
      <c r="H56" s="195"/>
      <c r="I56" s="195"/>
      <c r="J56" s="195"/>
      <c r="K56" s="195"/>
      <c r="L56" s="195"/>
      <c r="M56" s="191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2"/>
      <c r="AC56" s="193"/>
      <c r="AD56" s="190"/>
      <c r="AE56" s="190"/>
      <c r="AF56" s="194"/>
      <c r="AG56" s="195"/>
      <c r="AH56" s="195"/>
      <c r="AI56" s="195"/>
      <c r="AJ56" s="195"/>
      <c r="AK56" s="195"/>
      <c r="AL56" s="195"/>
      <c r="AM56" s="195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2"/>
      <c r="BC56" s="190"/>
    </row>
    <row r="57" spans="2:55" ht="13.5" customHeight="1" x14ac:dyDescent="0.25">
      <c r="B57" s="313" t="s">
        <v>386</v>
      </c>
      <c r="C57" s="314"/>
      <c r="D57" s="314"/>
      <c r="E57" s="299" t="str">
        <f>Results!$C$35</f>
        <v/>
      </c>
      <c r="F57" s="299"/>
      <c r="G57" s="299"/>
      <c r="H57" s="299"/>
      <c r="I57" s="299"/>
      <c r="J57" s="299"/>
      <c r="K57" s="299"/>
      <c r="L57" s="299"/>
      <c r="M57" s="231"/>
      <c r="N57" s="296" t="str">
        <f>Results!$L$35</f>
        <v/>
      </c>
      <c r="O57" s="296"/>
      <c r="P57" s="296"/>
      <c r="Q57" s="296"/>
      <c r="R57" s="296"/>
      <c r="S57" s="190"/>
      <c r="T57" s="296" t="e">
        <f>VLOOKUP(N57,'PENNANT TEAMS'!$C$131:$D$331,2,FALSE)</f>
        <v>#N/A</v>
      </c>
      <c r="U57" s="296"/>
      <c r="V57" s="296"/>
      <c r="W57" s="191"/>
      <c r="X57" s="191"/>
      <c r="Y57" s="191"/>
      <c r="Z57" s="191"/>
      <c r="AA57" s="192"/>
      <c r="AC57" s="313" t="s">
        <v>386</v>
      </c>
      <c r="AD57" s="314"/>
      <c r="AE57" s="314"/>
      <c r="AF57" s="299">
        <f>Results!$S$35</f>
        <v>0</v>
      </c>
      <c r="AG57" s="299"/>
      <c r="AH57" s="299"/>
      <c r="AI57" s="299"/>
      <c r="AJ57" s="299"/>
      <c r="AK57" s="299"/>
      <c r="AL57" s="299"/>
      <c r="AM57" s="299"/>
      <c r="AN57" s="191"/>
      <c r="AO57" s="296" t="str">
        <f>Results!$AB$35</f>
        <v/>
      </c>
      <c r="AP57" s="296"/>
      <c r="AQ57" s="296"/>
      <c r="AR57" s="296"/>
      <c r="AS57" s="296"/>
      <c r="AT57" s="190"/>
      <c r="AU57" s="296" t="e">
        <f>VLOOKUP(AO57,'PENNANT TEAMS'!$C$131:$D$331,2,FALSE)</f>
        <v>#N/A</v>
      </c>
      <c r="AV57" s="296"/>
      <c r="AW57" s="296"/>
      <c r="AX57" s="191"/>
      <c r="AY57" s="191"/>
      <c r="AZ57" s="191"/>
      <c r="BA57" s="191"/>
      <c r="BB57" s="192"/>
    </row>
    <row r="58" spans="2:55" ht="12" customHeight="1" x14ac:dyDescent="0.25">
      <c r="B58" s="236"/>
      <c r="C58" s="237"/>
      <c r="D58" s="237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8"/>
      <c r="AC58" s="196"/>
      <c r="AD58" s="191"/>
      <c r="AE58" s="191"/>
      <c r="AF58" s="194"/>
      <c r="AG58" s="195"/>
      <c r="AH58" s="195"/>
      <c r="AI58" s="195"/>
      <c r="AJ58" s="195"/>
      <c r="AK58" s="195"/>
      <c r="AL58" s="195"/>
      <c r="AM58" s="195"/>
      <c r="AN58" s="191"/>
      <c r="AO58" s="191"/>
      <c r="AP58" s="191"/>
      <c r="AQ58" s="191"/>
      <c r="AR58" s="191"/>
      <c r="AS58" s="191"/>
      <c r="AT58" s="191"/>
      <c r="AU58" s="191"/>
      <c r="AV58" s="191"/>
      <c r="AW58" s="191"/>
      <c r="AX58" s="191"/>
      <c r="AY58" s="191"/>
      <c r="AZ58" s="191"/>
      <c r="BA58" s="191"/>
      <c r="BB58" s="192"/>
      <c r="BC58" s="191"/>
    </row>
    <row r="59" spans="2:55" ht="13.5" customHeight="1" x14ac:dyDescent="0.25">
      <c r="B59" s="313" t="s">
        <v>383</v>
      </c>
      <c r="C59" s="314"/>
      <c r="D59" s="314"/>
      <c r="E59" s="311" t="str">
        <f>Results!$C$36</f>
        <v/>
      </c>
      <c r="F59" s="311"/>
      <c r="G59" s="311"/>
      <c r="H59" s="311"/>
      <c r="I59" s="311"/>
      <c r="J59" s="311"/>
      <c r="K59" s="311"/>
      <c r="L59" s="311"/>
      <c r="M59" s="187"/>
      <c r="N59" s="312" t="str">
        <f>Results!$L$36</f>
        <v/>
      </c>
      <c r="O59" s="312"/>
      <c r="P59" s="312"/>
      <c r="Q59" s="312"/>
      <c r="R59" s="312"/>
      <c r="S59" s="190"/>
      <c r="T59" s="296" t="e">
        <f>VLOOKUP(N59,'PENNANT TEAMS'!$C$131:$D$331,2,FALSE)</f>
        <v>#N/A</v>
      </c>
      <c r="U59" s="296"/>
      <c r="V59" s="296"/>
      <c r="W59" s="191"/>
      <c r="X59" s="190"/>
      <c r="Y59" s="190"/>
      <c r="Z59" s="190"/>
      <c r="AA59" s="192"/>
      <c r="AC59" s="313" t="s">
        <v>383</v>
      </c>
      <c r="AD59" s="314"/>
      <c r="AE59" s="314"/>
      <c r="AF59" s="299">
        <f>Results!$S$36</f>
        <v>0</v>
      </c>
      <c r="AG59" s="299"/>
      <c r="AH59" s="299"/>
      <c r="AI59" s="299"/>
      <c r="AJ59" s="299"/>
      <c r="AK59" s="299"/>
      <c r="AL59" s="299"/>
      <c r="AM59" s="299"/>
      <c r="AN59" s="228"/>
      <c r="AO59" s="296" t="str">
        <f>Results!$AB$36</f>
        <v/>
      </c>
      <c r="AP59" s="296"/>
      <c r="AQ59" s="296"/>
      <c r="AR59" s="296"/>
      <c r="AS59" s="296"/>
      <c r="AT59" s="190"/>
      <c r="AU59" s="296" t="e">
        <f>VLOOKUP(AO59,'PENNANT TEAMS'!$C$131:$D$331,2,FALSE)</f>
        <v>#N/A</v>
      </c>
      <c r="AV59" s="296"/>
      <c r="AW59" s="296"/>
      <c r="AX59" s="191"/>
      <c r="AY59" s="190"/>
      <c r="AZ59" s="190"/>
      <c r="BA59" s="190"/>
      <c r="BB59" s="192"/>
    </row>
    <row r="60" spans="2:55" ht="6" customHeight="1" x14ac:dyDescent="0.25">
      <c r="B60" s="193"/>
      <c r="C60" s="190"/>
      <c r="D60" s="190"/>
      <c r="E60" s="194"/>
      <c r="F60" s="195"/>
      <c r="G60" s="195"/>
      <c r="H60" s="195"/>
      <c r="I60" s="195"/>
      <c r="J60" s="195"/>
      <c r="K60" s="195"/>
      <c r="L60" s="195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2"/>
      <c r="AC60" s="193"/>
      <c r="AD60" s="190"/>
      <c r="AE60" s="190"/>
      <c r="AF60" s="229"/>
      <c r="AG60" s="230"/>
      <c r="AH60" s="230"/>
      <c r="AI60" s="230"/>
      <c r="AJ60" s="230"/>
      <c r="AK60" s="230"/>
      <c r="AL60" s="230"/>
      <c r="AM60" s="230"/>
      <c r="AN60" s="231"/>
      <c r="AO60" s="231"/>
      <c r="AP60" s="231"/>
      <c r="AQ60" s="231"/>
      <c r="AR60" s="231"/>
      <c r="AS60" s="231"/>
      <c r="AT60" s="191"/>
      <c r="AU60" s="191"/>
      <c r="AV60" s="191"/>
      <c r="AW60" s="191"/>
      <c r="AX60" s="191"/>
      <c r="AY60" s="191"/>
      <c r="AZ60" s="191"/>
      <c r="BA60" s="191"/>
      <c r="BB60" s="192"/>
      <c r="BC60" s="190"/>
    </row>
    <row r="61" spans="2:55" ht="13.5" customHeight="1" x14ac:dyDescent="0.25">
      <c r="B61" s="297" t="s">
        <v>384</v>
      </c>
      <c r="C61" s="298"/>
      <c r="D61" s="298"/>
      <c r="E61" s="299" t="str">
        <f>Results!$C$37</f>
        <v/>
      </c>
      <c r="F61" s="299"/>
      <c r="G61" s="299"/>
      <c r="H61" s="299"/>
      <c r="I61" s="299"/>
      <c r="J61" s="299"/>
      <c r="K61" s="299"/>
      <c r="L61" s="299"/>
      <c r="M61" s="231"/>
      <c r="N61" s="296" t="str">
        <f>Results!$L$37</f>
        <v/>
      </c>
      <c r="O61" s="296"/>
      <c r="P61" s="296"/>
      <c r="Q61" s="296"/>
      <c r="R61" s="296"/>
      <c r="S61" s="190"/>
      <c r="T61" s="296" t="e">
        <f>VLOOKUP(N61,'PENNANT TEAMS'!$C$131:$D$331,2,FALSE)</f>
        <v>#N/A</v>
      </c>
      <c r="U61" s="296"/>
      <c r="V61" s="296"/>
      <c r="W61" s="191"/>
      <c r="X61" s="300"/>
      <c r="Y61" s="301"/>
      <c r="Z61" s="302"/>
      <c r="AA61" s="192"/>
      <c r="AC61" s="297" t="s">
        <v>384</v>
      </c>
      <c r="AD61" s="298"/>
      <c r="AE61" s="298"/>
      <c r="AF61" s="299">
        <f>Results!$S$37</f>
        <v>0</v>
      </c>
      <c r="AG61" s="299"/>
      <c r="AH61" s="299"/>
      <c r="AI61" s="299"/>
      <c r="AJ61" s="299"/>
      <c r="AK61" s="299"/>
      <c r="AL61" s="299"/>
      <c r="AM61" s="299"/>
      <c r="AN61" s="231"/>
      <c r="AO61" s="296" t="str">
        <f>Results!$AB$37</f>
        <v/>
      </c>
      <c r="AP61" s="296"/>
      <c r="AQ61" s="296"/>
      <c r="AR61" s="296"/>
      <c r="AS61" s="296"/>
      <c r="AT61" s="190"/>
      <c r="AU61" s="296" t="e">
        <f>VLOOKUP(AO61,'PENNANT TEAMS'!$C$131:$D$331,2,FALSE)</f>
        <v>#N/A</v>
      </c>
      <c r="AV61" s="296"/>
      <c r="AW61" s="296"/>
      <c r="AX61" s="191"/>
      <c r="AY61" s="300"/>
      <c r="AZ61" s="301"/>
      <c r="BA61" s="302"/>
      <c r="BB61" s="192"/>
    </row>
    <row r="62" spans="2:55" ht="6" customHeight="1" x14ac:dyDescent="0.25">
      <c r="B62" s="193"/>
      <c r="C62" s="190"/>
      <c r="D62" s="190"/>
      <c r="E62" s="194"/>
      <c r="F62" s="195"/>
      <c r="G62" s="195"/>
      <c r="H62" s="195"/>
      <c r="I62" s="195"/>
      <c r="J62" s="195"/>
      <c r="K62" s="195"/>
      <c r="L62" s="195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303"/>
      <c r="Y62" s="304"/>
      <c r="Z62" s="305"/>
      <c r="AA62" s="192"/>
      <c r="AC62" s="193"/>
      <c r="AD62" s="190"/>
      <c r="AE62" s="190"/>
      <c r="AF62" s="229"/>
      <c r="AG62" s="230"/>
      <c r="AH62" s="230"/>
      <c r="AI62" s="230"/>
      <c r="AJ62" s="230"/>
      <c r="AK62" s="230"/>
      <c r="AL62" s="230"/>
      <c r="AM62" s="230"/>
      <c r="AN62" s="231"/>
      <c r="AO62" s="231"/>
      <c r="AP62" s="231"/>
      <c r="AQ62" s="231"/>
      <c r="AR62" s="231"/>
      <c r="AS62" s="231"/>
      <c r="AT62" s="191"/>
      <c r="AU62" s="191"/>
      <c r="AV62" s="191"/>
      <c r="AW62" s="191"/>
      <c r="AX62" s="191"/>
      <c r="AY62" s="303"/>
      <c r="AZ62" s="304"/>
      <c r="BA62" s="305"/>
      <c r="BB62" s="192"/>
      <c r="BC62" s="190"/>
    </row>
    <row r="63" spans="2:55" ht="13.5" customHeight="1" x14ac:dyDescent="0.25">
      <c r="B63" s="313" t="s">
        <v>385</v>
      </c>
      <c r="C63" s="314"/>
      <c r="D63" s="314"/>
      <c r="E63" s="299" t="str">
        <f>Results!$C$38</f>
        <v/>
      </c>
      <c r="F63" s="299"/>
      <c r="G63" s="299"/>
      <c r="H63" s="299"/>
      <c r="I63" s="299"/>
      <c r="J63" s="299"/>
      <c r="K63" s="299"/>
      <c r="L63" s="299"/>
      <c r="M63" s="231"/>
      <c r="N63" s="296" t="str">
        <f>Results!$L$38</f>
        <v/>
      </c>
      <c r="O63" s="296"/>
      <c r="P63" s="296"/>
      <c r="Q63" s="296"/>
      <c r="R63" s="296"/>
      <c r="S63" s="190"/>
      <c r="T63" s="296" t="e">
        <f>VLOOKUP(N63,'PENNANT TEAMS'!$C$131:$D$331,2,FALSE)</f>
        <v>#N/A</v>
      </c>
      <c r="U63" s="296"/>
      <c r="V63" s="296"/>
      <c r="W63" s="191"/>
      <c r="X63" s="306"/>
      <c r="Y63" s="307"/>
      <c r="Z63" s="308"/>
      <c r="AA63" s="192"/>
      <c r="AC63" s="313" t="s">
        <v>385</v>
      </c>
      <c r="AD63" s="314"/>
      <c r="AE63" s="314"/>
      <c r="AF63" s="299">
        <f>Results!$S$38</f>
        <v>0</v>
      </c>
      <c r="AG63" s="299"/>
      <c r="AH63" s="299"/>
      <c r="AI63" s="299"/>
      <c r="AJ63" s="299"/>
      <c r="AK63" s="299"/>
      <c r="AL63" s="299"/>
      <c r="AM63" s="299"/>
      <c r="AN63" s="231"/>
      <c r="AO63" s="296" t="str">
        <f>Results!$AB$38</f>
        <v/>
      </c>
      <c r="AP63" s="296"/>
      <c r="AQ63" s="296"/>
      <c r="AR63" s="296"/>
      <c r="AS63" s="296"/>
      <c r="AT63" s="190"/>
      <c r="AU63" s="296" t="e">
        <f>VLOOKUP(AO63,'PENNANT TEAMS'!$C$131:$D$331,2,FALSE)</f>
        <v>#N/A</v>
      </c>
      <c r="AV63" s="296"/>
      <c r="AW63" s="296"/>
      <c r="AX63" s="191"/>
      <c r="AY63" s="306"/>
      <c r="AZ63" s="307"/>
      <c r="BA63" s="308"/>
      <c r="BB63" s="192"/>
    </row>
    <row r="64" spans="2:55" ht="6" customHeight="1" x14ac:dyDescent="0.25">
      <c r="B64" s="193"/>
      <c r="C64" s="190"/>
      <c r="D64" s="190"/>
      <c r="E64" s="194"/>
      <c r="F64" s="195"/>
      <c r="G64" s="195"/>
      <c r="H64" s="195"/>
      <c r="I64" s="195"/>
      <c r="J64" s="195"/>
      <c r="K64" s="195"/>
      <c r="L64" s="195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  <c r="Y64" s="191"/>
      <c r="Z64" s="191"/>
      <c r="AA64" s="192"/>
      <c r="AC64" s="193"/>
      <c r="AD64" s="190"/>
      <c r="AE64" s="190"/>
      <c r="AF64" s="229"/>
      <c r="AG64" s="230"/>
      <c r="AH64" s="230"/>
      <c r="AI64" s="230"/>
      <c r="AJ64" s="230"/>
      <c r="AK64" s="230"/>
      <c r="AL64" s="230"/>
      <c r="AM64" s="230"/>
      <c r="AN64" s="231"/>
      <c r="AO64" s="231"/>
      <c r="AP64" s="231"/>
      <c r="AQ64" s="231"/>
      <c r="AR64" s="231"/>
      <c r="AS64" s="231"/>
      <c r="AT64" s="191"/>
      <c r="AU64" s="191"/>
      <c r="AV64" s="191"/>
      <c r="AW64" s="191"/>
      <c r="AX64" s="191"/>
      <c r="AY64" s="191"/>
      <c r="AZ64" s="191"/>
      <c r="BA64" s="191"/>
      <c r="BB64" s="192"/>
      <c r="BC64" s="190"/>
    </row>
    <row r="65" spans="2:54" ht="13.5" customHeight="1" x14ac:dyDescent="0.25">
      <c r="B65" s="313" t="s">
        <v>386</v>
      </c>
      <c r="C65" s="314"/>
      <c r="D65" s="314"/>
      <c r="E65" s="299" t="str">
        <f>Results!$C$39</f>
        <v/>
      </c>
      <c r="F65" s="299"/>
      <c r="G65" s="299"/>
      <c r="H65" s="299"/>
      <c r="I65" s="299"/>
      <c r="J65" s="299"/>
      <c r="K65" s="299"/>
      <c r="L65" s="299"/>
      <c r="M65" s="231"/>
      <c r="N65" s="296" t="str">
        <f>Results!$L$39</f>
        <v/>
      </c>
      <c r="O65" s="296"/>
      <c r="P65" s="296"/>
      <c r="Q65" s="296"/>
      <c r="R65" s="296"/>
      <c r="S65" s="190"/>
      <c r="T65" s="296" t="e">
        <f>VLOOKUP(N65,'PENNANT TEAMS'!$C$131:$D$331,2,FALSE)</f>
        <v>#N/A</v>
      </c>
      <c r="U65" s="296"/>
      <c r="V65" s="296"/>
      <c r="W65" s="191"/>
      <c r="X65" s="191"/>
      <c r="Y65" s="191"/>
      <c r="Z65" s="191"/>
      <c r="AA65" s="192"/>
      <c r="AC65" s="313" t="s">
        <v>386</v>
      </c>
      <c r="AD65" s="314"/>
      <c r="AE65" s="314"/>
      <c r="AF65" s="299">
        <f>Results!$S$39</f>
        <v>0</v>
      </c>
      <c r="AG65" s="299"/>
      <c r="AH65" s="299"/>
      <c r="AI65" s="299"/>
      <c r="AJ65" s="299"/>
      <c r="AK65" s="299"/>
      <c r="AL65" s="299"/>
      <c r="AM65" s="299"/>
      <c r="AN65" s="232"/>
      <c r="AO65" s="296" t="str">
        <f>Results!$AB$39</f>
        <v/>
      </c>
      <c r="AP65" s="296"/>
      <c r="AQ65" s="296"/>
      <c r="AR65" s="296"/>
      <c r="AS65" s="296"/>
      <c r="AT65" s="190"/>
      <c r="AU65" s="296" t="e">
        <f>VLOOKUP(AO65,'PENNANT TEAMS'!$C$131:$D$331,2,FALSE)</f>
        <v>#N/A</v>
      </c>
      <c r="AV65" s="296"/>
      <c r="AW65" s="296"/>
      <c r="AX65" s="191"/>
      <c r="AY65" s="191"/>
      <c r="AZ65" s="191"/>
      <c r="BA65" s="191"/>
      <c r="BB65" s="192"/>
    </row>
    <row r="66" spans="2:54" ht="6" customHeight="1" x14ac:dyDescent="0.25">
      <c r="B66" s="197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AA66" s="199"/>
      <c r="AC66" s="120"/>
      <c r="AF66" s="194"/>
      <c r="AG66" s="195"/>
      <c r="AH66" s="195"/>
      <c r="AI66" s="195"/>
      <c r="AJ66" s="195"/>
      <c r="AK66" s="195"/>
      <c r="AL66" s="195"/>
      <c r="AM66" s="195"/>
      <c r="BB66" s="121"/>
    </row>
    <row r="67" spans="2:54" ht="15" x14ac:dyDescent="0.25">
      <c r="B67" s="315" t="s">
        <v>387</v>
      </c>
      <c r="C67" s="316"/>
      <c r="D67" s="316"/>
      <c r="E67" s="316"/>
      <c r="F67" s="316"/>
      <c r="G67" s="316"/>
      <c r="H67" s="316"/>
      <c r="I67" s="200"/>
      <c r="J67" s="200"/>
      <c r="K67" s="200"/>
      <c r="L67" s="200"/>
      <c r="M67" s="200"/>
      <c r="N67" s="200"/>
      <c r="O67" s="200"/>
      <c r="P67" s="200"/>
      <c r="S67" s="186"/>
      <c r="U67" s="186"/>
      <c r="V67" s="186"/>
      <c r="W67" s="186"/>
      <c r="X67" s="201"/>
      <c r="Y67" s="201"/>
      <c r="Z67" s="201"/>
      <c r="AA67" s="121"/>
      <c r="AC67" s="315" t="s">
        <v>387</v>
      </c>
      <c r="AD67" s="316"/>
      <c r="AE67" s="316"/>
      <c r="AF67" s="316"/>
      <c r="AG67" s="316"/>
      <c r="AH67" s="316"/>
      <c r="AI67" s="316"/>
      <c r="AJ67" s="200"/>
      <c r="AK67" s="200"/>
      <c r="AL67" s="200"/>
      <c r="AM67" s="200"/>
      <c r="AN67" s="200"/>
      <c r="AO67" s="200"/>
      <c r="AP67" s="200"/>
      <c r="AQ67" s="200"/>
      <c r="AT67" s="186"/>
      <c r="AV67" s="186"/>
      <c r="AW67" s="186"/>
      <c r="AX67" s="186"/>
      <c r="BB67" s="121"/>
    </row>
    <row r="68" spans="2:54" ht="15" x14ac:dyDescent="0.25">
      <c r="B68" s="315" t="s">
        <v>388</v>
      </c>
      <c r="C68" s="316"/>
      <c r="D68" s="316"/>
      <c r="E68" s="316"/>
      <c r="F68" s="316"/>
      <c r="G68" s="316"/>
      <c r="H68" s="316"/>
      <c r="I68" s="234"/>
      <c r="J68" s="234"/>
      <c r="K68" s="234"/>
      <c r="L68" s="234"/>
      <c r="M68" s="234"/>
      <c r="N68" s="234"/>
      <c r="O68" s="234"/>
      <c r="P68" s="234"/>
      <c r="R68" s="186" t="s">
        <v>389</v>
      </c>
      <c r="S68" s="186"/>
      <c r="T68" s="186"/>
      <c r="U68" s="186"/>
      <c r="V68" s="186"/>
      <c r="W68" s="186"/>
      <c r="X68" s="202"/>
      <c r="Y68" s="203"/>
      <c r="Z68" s="204"/>
      <c r="AA68" s="121"/>
      <c r="AC68" s="315" t="s">
        <v>388</v>
      </c>
      <c r="AD68" s="316"/>
      <c r="AE68" s="316"/>
      <c r="AF68" s="316"/>
      <c r="AG68" s="316"/>
      <c r="AH68" s="316"/>
      <c r="AI68" s="316"/>
      <c r="AJ68" s="234"/>
      <c r="AK68" s="234"/>
      <c r="AL68" s="234"/>
      <c r="AM68" s="234"/>
      <c r="AN68" s="234"/>
      <c r="AO68" s="234"/>
      <c r="AP68" s="234"/>
      <c r="AQ68" s="234"/>
      <c r="AS68" s="186" t="s">
        <v>389</v>
      </c>
      <c r="AT68" s="186"/>
      <c r="AU68" s="186"/>
      <c r="AV68" s="186"/>
      <c r="AW68" s="186"/>
      <c r="AX68" s="186"/>
      <c r="AY68" s="202"/>
      <c r="AZ68" s="203"/>
      <c r="BA68" s="204"/>
      <c r="BB68" s="121"/>
    </row>
    <row r="69" spans="2:54" ht="15" x14ac:dyDescent="0.25">
      <c r="B69" s="315" t="s">
        <v>390</v>
      </c>
      <c r="C69" s="316"/>
      <c r="D69" s="316"/>
      <c r="E69" s="316"/>
      <c r="F69" s="316"/>
      <c r="G69" s="316"/>
      <c r="H69" s="316"/>
      <c r="I69" s="234"/>
      <c r="J69" s="234"/>
      <c r="K69" s="234"/>
      <c r="L69" s="234"/>
      <c r="M69" s="234"/>
      <c r="N69" s="234"/>
      <c r="O69" s="234"/>
      <c r="P69" s="234"/>
      <c r="X69" s="205"/>
      <c r="Y69" s="200"/>
      <c r="Z69" s="206"/>
      <c r="AA69" s="121"/>
      <c r="AC69" s="315" t="s">
        <v>390</v>
      </c>
      <c r="AD69" s="316"/>
      <c r="AE69" s="316"/>
      <c r="AF69" s="316"/>
      <c r="AG69" s="316"/>
      <c r="AH69" s="316"/>
      <c r="AI69" s="316"/>
      <c r="AJ69" s="234"/>
      <c r="AK69" s="234"/>
      <c r="AL69" s="234"/>
      <c r="AM69" s="234"/>
      <c r="AN69" s="234"/>
      <c r="AO69" s="234"/>
      <c r="AP69" s="234"/>
      <c r="AQ69" s="234"/>
      <c r="AY69" s="205"/>
      <c r="AZ69" s="200"/>
      <c r="BA69" s="206"/>
      <c r="BB69" s="121"/>
    </row>
    <row r="70" spans="2:54" ht="11.25" customHeight="1" thickBot="1" x14ac:dyDescent="0.25">
      <c r="B70" s="124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126"/>
      <c r="AC70" s="124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126"/>
    </row>
    <row r="71" spans="2:54" ht="12" customHeight="1" x14ac:dyDescent="0.2"/>
    <row r="72" spans="2:54" x14ac:dyDescent="0.2">
      <c r="AO72" s="208" t="s">
        <v>391</v>
      </c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10"/>
    </row>
    <row r="73" spans="2:54" ht="5.25" customHeight="1" x14ac:dyDescent="0.2">
      <c r="AO73" s="211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3"/>
    </row>
    <row r="74" spans="2:54" x14ac:dyDescent="0.2">
      <c r="AO74" s="219" t="s">
        <v>392</v>
      </c>
      <c r="AP74" s="214"/>
      <c r="AQ74" s="214"/>
      <c r="AR74" s="214"/>
      <c r="AS74" s="214"/>
      <c r="AT74" s="323">
        <v>1</v>
      </c>
      <c r="AU74" s="323"/>
      <c r="AV74" s="212"/>
      <c r="AW74" s="212"/>
      <c r="AX74" s="212"/>
      <c r="AY74" s="212"/>
      <c r="AZ74" s="212"/>
      <c r="BA74" s="213"/>
    </row>
    <row r="75" spans="2:54" ht="4.5" customHeight="1" x14ac:dyDescent="0.2">
      <c r="AO75" s="211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3"/>
    </row>
    <row r="76" spans="2:54" ht="12.75" customHeight="1" x14ac:dyDescent="0.25">
      <c r="B76" t="s">
        <v>393</v>
      </c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O76" s="220" t="s">
        <v>394</v>
      </c>
      <c r="AP76" s="221"/>
      <c r="AQ76" s="221"/>
      <c r="AR76" s="221"/>
      <c r="AS76" s="221"/>
      <c r="AT76" s="235" t="s">
        <v>334</v>
      </c>
      <c r="AU76" s="216"/>
      <c r="AV76" s="216"/>
      <c r="AW76" s="212"/>
      <c r="AX76" s="212"/>
      <c r="AY76" s="212"/>
      <c r="AZ76" s="212"/>
      <c r="BA76" s="213"/>
    </row>
    <row r="77" spans="2:54" ht="9.75" customHeight="1" x14ac:dyDescent="0.2">
      <c r="AO77" s="317" t="s">
        <v>395</v>
      </c>
      <c r="AP77" s="318"/>
      <c r="AQ77" s="318"/>
      <c r="AR77" s="318"/>
      <c r="AS77" s="318"/>
      <c r="AT77" s="318"/>
      <c r="AU77" s="319">
        <v>3</v>
      </c>
      <c r="AV77" s="212"/>
      <c r="AW77" s="212"/>
      <c r="AX77" s="212"/>
      <c r="AY77" s="212"/>
      <c r="AZ77" s="212"/>
      <c r="BA77" s="213"/>
    </row>
    <row r="78" spans="2:54" x14ac:dyDescent="0.2">
      <c r="B78" t="s">
        <v>396</v>
      </c>
      <c r="V78" s="200"/>
      <c r="W78" s="200"/>
      <c r="X78" s="200"/>
      <c r="Y78" s="200"/>
      <c r="Z78" s="200"/>
      <c r="AA78" s="200"/>
      <c r="AB78" s="200"/>
      <c r="AC78" s="200"/>
      <c r="AD78" s="200"/>
      <c r="AE78" s="200"/>
      <c r="AF78" s="200"/>
      <c r="AG78" s="200"/>
      <c r="AH78" s="217">
        <v>0.5</v>
      </c>
      <c r="AI78" s="200"/>
      <c r="AJ78" s="200"/>
      <c r="AK78" s="200"/>
      <c r="AO78" s="317"/>
      <c r="AP78" s="318"/>
      <c r="AQ78" s="318"/>
      <c r="AR78" s="318"/>
      <c r="AS78" s="318"/>
      <c r="AT78" s="318"/>
      <c r="AU78" s="319"/>
      <c r="AV78" s="212"/>
      <c r="AW78" s="212"/>
      <c r="AX78" s="212"/>
      <c r="AY78" s="212"/>
      <c r="AZ78" s="212"/>
      <c r="BA78" s="213"/>
    </row>
    <row r="79" spans="2:54" ht="11.25" customHeight="1" x14ac:dyDescent="0.2">
      <c r="AO79" s="320" t="s">
        <v>397</v>
      </c>
      <c r="AP79" s="321"/>
      <c r="AQ79" s="321"/>
      <c r="AR79" s="321"/>
      <c r="AS79" s="321"/>
      <c r="AT79" s="321"/>
      <c r="AU79" s="322" t="s">
        <v>335</v>
      </c>
      <c r="AV79" s="322"/>
      <c r="AW79" s="322"/>
      <c r="AX79" s="212"/>
      <c r="AY79" s="212"/>
      <c r="AZ79" s="212"/>
      <c r="BA79" s="213"/>
    </row>
    <row r="80" spans="2:54" ht="15" x14ac:dyDescent="0.25">
      <c r="B80" t="s">
        <v>398</v>
      </c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O80" s="218"/>
      <c r="AP80" s="218"/>
      <c r="AQ80" s="218"/>
      <c r="AR80" s="218"/>
      <c r="AS80" s="218"/>
      <c r="AT80" s="218"/>
      <c r="AU80" s="218"/>
      <c r="AV80" s="218"/>
      <c r="AW80" s="218"/>
      <c r="AX80" s="218"/>
      <c r="AY80" s="218"/>
      <c r="AZ80" s="218"/>
      <c r="BA80" s="218"/>
    </row>
    <row r="81" spans="2:55" ht="27.75" customHeight="1" x14ac:dyDescent="0.2"/>
    <row r="82" spans="2:55" ht="21" x14ac:dyDescent="0.35"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282" t="s">
        <v>373</v>
      </c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</row>
    <row r="84" spans="2:55" ht="15" customHeight="1" x14ac:dyDescent="0.3">
      <c r="B84" s="283" t="s">
        <v>374</v>
      </c>
      <c r="C84" s="283"/>
      <c r="D84" s="283"/>
      <c r="E84" s="284">
        <f>Results!$D$53</f>
        <v>3.1</v>
      </c>
      <c r="F84" s="284"/>
      <c r="G84" s="284"/>
      <c r="H84" s="284"/>
      <c r="I84" s="222"/>
      <c r="J84" s="222"/>
      <c r="K84" s="222"/>
      <c r="L84" s="182"/>
      <c r="M84" s="283" t="s">
        <v>375</v>
      </c>
      <c r="N84" s="283"/>
      <c r="O84" s="283"/>
      <c r="P84" s="283"/>
      <c r="Q84" s="284">
        <f>Results!$K$53</f>
        <v>1</v>
      </c>
      <c r="R84" s="284"/>
      <c r="S84" s="284"/>
      <c r="T84" s="284"/>
      <c r="U84" s="222"/>
      <c r="V84" s="222"/>
      <c r="W84" s="222"/>
      <c r="X84" s="222"/>
      <c r="Y84" s="182"/>
      <c r="Z84" s="182"/>
      <c r="AA84" s="182"/>
      <c r="AB84" s="182"/>
      <c r="AC84" s="182"/>
      <c r="AD84" s="182"/>
      <c r="AE84" s="182"/>
      <c r="AF84" s="182" t="s">
        <v>316</v>
      </c>
      <c r="AG84" s="182"/>
      <c r="AH84" s="182"/>
      <c r="AI84" s="182"/>
      <c r="AJ84" s="182"/>
      <c r="AK84" s="284">
        <f>Results!$R$3</f>
        <v>2</v>
      </c>
      <c r="AL84" s="284"/>
      <c r="AM84" s="182"/>
      <c r="AN84" s="182" t="s">
        <v>376</v>
      </c>
      <c r="AO84" s="182"/>
      <c r="AP84" s="182"/>
      <c r="AQ84" s="287" t="str">
        <f>'PENNANT TEAMS'!$B$4</f>
        <v>3rd March</v>
      </c>
      <c r="AR84" s="287"/>
      <c r="AS84" s="287"/>
      <c r="AT84" s="287"/>
      <c r="AU84" s="287"/>
      <c r="AV84" s="287"/>
      <c r="AW84" s="287"/>
      <c r="AX84" s="287"/>
      <c r="AY84" s="287"/>
      <c r="AZ84" s="287"/>
      <c r="BA84" s="287"/>
    </row>
    <row r="85" spans="2:55" ht="8.25" customHeight="1" thickBot="1" x14ac:dyDescent="0.25"/>
    <row r="86" spans="2:55" ht="18.75" x14ac:dyDescent="0.2">
      <c r="B86" s="288" t="s">
        <v>377</v>
      </c>
      <c r="C86" s="289"/>
      <c r="D86" s="289"/>
      <c r="E86" s="289"/>
      <c r="F86" s="289"/>
      <c r="G86" s="289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4"/>
      <c r="AC86" s="290" t="s">
        <v>378</v>
      </c>
      <c r="AD86" s="291"/>
      <c r="AE86" s="291"/>
      <c r="AF86" s="291"/>
      <c r="AG86" s="291"/>
      <c r="AH86" s="291"/>
      <c r="AI86" s="291"/>
      <c r="AJ86" s="291"/>
      <c r="AK86" s="291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4"/>
    </row>
    <row r="87" spans="2:55" ht="6" customHeight="1" x14ac:dyDescent="0.2">
      <c r="B87" s="120"/>
      <c r="AA87" s="121"/>
      <c r="AC87" s="120"/>
      <c r="BB87" s="121"/>
    </row>
    <row r="88" spans="2:55" ht="15.75" x14ac:dyDescent="0.2">
      <c r="B88" s="292" t="s">
        <v>379</v>
      </c>
      <c r="C88" s="293"/>
      <c r="D88" s="293"/>
      <c r="E88" s="293"/>
      <c r="F88" s="293"/>
      <c r="G88" s="294" t="str">
        <f>Results!$D$55</f>
        <v>Your club name here</v>
      </c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185"/>
      <c r="AA88" s="121"/>
      <c r="AC88" s="292" t="s">
        <v>379</v>
      </c>
      <c r="AD88" s="293"/>
      <c r="AE88" s="293"/>
      <c r="AF88" s="293"/>
      <c r="AG88" s="293"/>
      <c r="AH88" s="294" t="str">
        <f>Results!$T$55</f>
        <v>Bateau Bay</v>
      </c>
      <c r="AI88" s="294"/>
      <c r="AJ88" s="294"/>
      <c r="AK88" s="294"/>
      <c r="AL88" s="294"/>
      <c r="AM88" s="294"/>
      <c r="AN88" s="294"/>
      <c r="AO88" s="294"/>
      <c r="AP88" s="294"/>
      <c r="AQ88" s="294"/>
      <c r="AR88" s="294"/>
      <c r="AS88" s="294"/>
      <c r="AT88" s="294"/>
      <c r="AU88" s="294"/>
      <c r="AV88" s="294"/>
      <c r="AW88" s="294"/>
      <c r="AX88" s="294"/>
      <c r="AY88" s="294"/>
      <c r="AZ88" s="294"/>
      <c r="BA88" s="185"/>
      <c r="BB88" s="121"/>
    </row>
    <row r="89" spans="2:55" ht="8.25" customHeight="1" x14ac:dyDescent="0.2">
      <c r="B89" s="120"/>
      <c r="AA89" s="121"/>
      <c r="AC89" s="120"/>
      <c r="BB89" s="121"/>
    </row>
    <row r="90" spans="2:55" ht="27.75" customHeight="1" x14ac:dyDescent="0.2">
      <c r="B90" s="120"/>
      <c r="E90" s="285" t="s">
        <v>380</v>
      </c>
      <c r="F90" s="285"/>
      <c r="G90" s="285"/>
      <c r="H90" s="285"/>
      <c r="I90" s="285"/>
      <c r="J90" s="285"/>
      <c r="K90" s="285"/>
      <c r="L90" s="285"/>
      <c r="N90" s="286" t="s">
        <v>381</v>
      </c>
      <c r="O90" s="286"/>
      <c r="P90" s="286"/>
      <c r="Q90" s="286"/>
      <c r="R90" s="286"/>
      <c r="T90" s="295" t="s">
        <v>272</v>
      </c>
      <c r="U90" s="295"/>
      <c r="V90" s="295"/>
      <c r="W90" s="186"/>
      <c r="X90" s="285" t="s">
        <v>382</v>
      </c>
      <c r="Y90" s="285"/>
      <c r="Z90" s="285"/>
      <c r="AA90" s="121"/>
      <c r="AC90" s="120"/>
      <c r="AF90" s="285" t="s">
        <v>380</v>
      </c>
      <c r="AG90" s="285"/>
      <c r="AH90" s="285"/>
      <c r="AI90" s="285"/>
      <c r="AJ90" s="285"/>
      <c r="AK90" s="285"/>
      <c r="AL90" s="285"/>
      <c r="AM90" s="285"/>
      <c r="AO90" s="286" t="s">
        <v>381</v>
      </c>
      <c r="AP90" s="286"/>
      <c r="AQ90" s="286"/>
      <c r="AR90" s="286"/>
      <c r="AS90" s="286"/>
      <c r="AU90" s="285" t="s">
        <v>272</v>
      </c>
      <c r="AV90" s="285"/>
      <c r="AW90" s="285"/>
      <c r="AX90" s="186"/>
      <c r="AY90" s="285" t="s">
        <v>382</v>
      </c>
      <c r="AZ90" s="285"/>
      <c r="BA90" s="285"/>
      <c r="BB90" s="121"/>
    </row>
    <row r="91" spans="2:55" ht="13.5" customHeight="1" x14ac:dyDescent="0.25">
      <c r="B91" s="309" t="s">
        <v>383</v>
      </c>
      <c r="C91" s="310"/>
      <c r="D91" s="310"/>
      <c r="E91" s="311">
        <f>Results!$C$57</f>
        <v>0</v>
      </c>
      <c r="F91" s="311"/>
      <c r="G91" s="311"/>
      <c r="H91" s="311"/>
      <c r="I91" s="311"/>
      <c r="J91" s="311"/>
      <c r="K91" s="311"/>
      <c r="L91" s="311"/>
      <c r="M91" s="187"/>
      <c r="N91" s="312" t="str">
        <f>Results!$L$57</f>
        <v/>
      </c>
      <c r="O91" s="312"/>
      <c r="P91" s="312"/>
      <c r="Q91" s="312"/>
      <c r="R91" s="312"/>
      <c r="S91" s="187"/>
      <c r="T91" s="312" t="e">
        <f>VLOOKUP(N91,'PENNANT TEAMS'!$C$131:$D$331,2,FALSE)</f>
        <v>#N/A</v>
      </c>
      <c r="U91" s="312"/>
      <c r="V91" s="312"/>
      <c r="W91" s="188"/>
      <c r="X91" s="187"/>
      <c r="Y91" s="187"/>
      <c r="Z91" s="187"/>
      <c r="AA91" s="189"/>
      <c r="AC91" s="313" t="s">
        <v>383</v>
      </c>
      <c r="AD91" s="314"/>
      <c r="AE91" s="314"/>
      <c r="AF91" s="299" t="str">
        <f>Results!$S$57</f>
        <v/>
      </c>
      <c r="AG91" s="299"/>
      <c r="AH91" s="299"/>
      <c r="AI91" s="299"/>
      <c r="AJ91" s="299"/>
      <c r="AK91" s="299"/>
      <c r="AL91" s="299"/>
      <c r="AM91" s="299"/>
      <c r="AN91" s="190"/>
      <c r="AO91" s="296" t="str">
        <f>Results!$AB$57</f>
        <v/>
      </c>
      <c r="AP91" s="296"/>
      <c r="AQ91" s="296"/>
      <c r="AR91" s="296"/>
      <c r="AS91" s="296"/>
      <c r="AT91" s="190"/>
      <c r="AU91" s="296" t="e">
        <f>VLOOKUP(AO91,'PENNANT TEAMS'!$C$131:$D$331,2,FALSE)</f>
        <v>#N/A</v>
      </c>
      <c r="AV91" s="296"/>
      <c r="AW91" s="296"/>
      <c r="AX91" s="191"/>
      <c r="AY91" s="190"/>
      <c r="AZ91" s="190"/>
      <c r="BA91" s="190"/>
      <c r="BB91" s="192"/>
    </row>
    <row r="92" spans="2:55" ht="6" customHeight="1" x14ac:dyDescent="0.25">
      <c r="B92" s="193"/>
      <c r="C92" s="190"/>
      <c r="D92" s="190"/>
      <c r="E92" s="194"/>
      <c r="F92" s="195"/>
      <c r="G92" s="195"/>
      <c r="H92" s="195"/>
      <c r="I92" s="195"/>
      <c r="J92" s="195"/>
      <c r="K92" s="195"/>
      <c r="L92" s="195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2"/>
      <c r="AC92" s="193"/>
      <c r="AD92" s="190"/>
      <c r="AE92" s="190"/>
      <c r="AF92" s="194"/>
      <c r="AG92" s="195"/>
      <c r="AH92" s="195"/>
      <c r="AI92" s="195"/>
      <c r="AJ92" s="195"/>
      <c r="AK92" s="195"/>
      <c r="AL92" s="195"/>
      <c r="AM92" s="195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2"/>
      <c r="BC92" s="190"/>
    </row>
    <row r="93" spans="2:55" ht="13.5" customHeight="1" x14ac:dyDescent="0.25">
      <c r="B93" s="297" t="s">
        <v>384</v>
      </c>
      <c r="C93" s="298"/>
      <c r="D93" s="298"/>
      <c r="E93" s="299">
        <f>Results!$C$58</f>
        <v>0</v>
      </c>
      <c r="F93" s="299"/>
      <c r="G93" s="299"/>
      <c r="H93" s="299"/>
      <c r="I93" s="299"/>
      <c r="J93" s="299"/>
      <c r="K93" s="299"/>
      <c r="L93" s="299"/>
      <c r="M93" s="231"/>
      <c r="N93" s="296" t="str">
        <f>Results!$L$58</f>
        <v/>
      </c>
      <c r="O93" s="296"/>
      <c r="P93" s="296"/>
      <c r="Q93" s="296"/>
      <c r="R93" s="296"/>
      <c r="S93" s="190"/>
      <c r="T93" s="296" t="e">
        <f>VLOOKUP(N93,'PENNANT TEAMS'!$C$131:$D$331,2,FALSE)</f>
        <v>#N/A</v>
      </c>
      <c r="U93" s="296"/>
      <c r="V93" s="296"/>
      <c r="W93" s="191"/>
      <c r="X93" s="300"/>
      <c r="Y93" s="301"/>
      <c r="Z93" s="302"/>
      <c r="AA93" s="192"/>
      <c r="AC93" s="297" t="s">
        <v>384</v>
      </c>
      <c r="AD93" s="298"/>
      <c r="AE93" s="298"/>
      <c r="AF93" s="299" t="str">
        <f>Results!$S$58</f>
        <v/>
      </c>
      <c r="AG93" s="299"/>
      <c r="AH93" s="299"/>
      <c r="AI93" s="299"/>
      <c r="AJ93" s="299"/>
      <c r="AK93" s="299"/>
      <c r="AL93" s="299"/>
      <c r="AM93" s="299"/>
      <c r="AN93" s="191"/>
      <c r="AO93" s="296" t="str">
        <f>Results!$AB$58</f>
        <v/>
      </c>
      <c r="AP93" s="296"/>
      <c r="AQ93" s="296"/>
      <c r="AR93" s="296"/>
      <c r="AS93" s="296"/>
      <c r="AT93" s="190"/>
      <c r="AU93" s="296" t="e">
        <f>VLOOKUP(AO93,'PENNANT TEAMS'!$C$131:$D$331,2,FALSE)</f>
        <v>#N/A</v>
      </c>
      <c r="AV93" s="296"/>
      <c r="AW93" s="296"/>
      <c r="AX93" s="191"/>
      <c r="AY93" s="300"/>
      <c r="AZ93" s="301"/>
      <c r="BA93" s="302"/>
      <c r="BB93" s="192"/>
    </row>
    <row r="94" spans="2:55" ht="6" customHeight="1" x14ac:dyDescent="0.25">
      <c r="B94" s="193"/>
      <c r="C94" s="190"/>
      <c r="D94" s="190"/>
      <c r="E94" s="194"/>
      <c r="F94" s="195"/>
      <c r="G94" s="195"/>
      <c r="H94" s="195"/>
      <c r="I94" s="195"/>
      <c r="J94" s="195"/>
      <c r="K94" s="195"/>
      <c r="L94" s="195"/>
      <c r="M94" s="191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303"/>
      <c r="Y94" s="304"/>
      <c r="Z94" s="305"/>
      <c r="AA94" s="192"/>
      <c r="AC94" s="193"/>
      <c r="AD94" s="190"/>
      <c r="AE94" s="190"/>
      <c r="AF94" s="194"/>
      <c r="AG94" s="195"/>
      <c r="AH94" s="195"/>
      <c r="AI94" s="195"/>
      <c r="AJ94" s="195"/>
      <c r="AK94" s="195"/>
      <c r="AL94" s="195"/>
      <c r="AM94" s="195"/>
      <c r="AN94" s="191"/>
      <c r="AO94" s="191"/>
      <c r="AP94" s="191"/>
      <c r="AQ94" s="191"/>
      <c r="AR94" s="191"/>
      <c r="AS94" s="191"/>
      <c r="AT94" s="191"/>
      <c r="AU94" s="191"/>
      <c r="AV94" s="191"/>
      <c r="AW94" s="191"/>
      <c r="AX94" s="191"/>
      <c r="AY94" s="303"/>
      <c r="AZ94" s="304"/>
      <c r="BA94" s="305"/>
      <c r="BB94" s="192"/>
      <c r="BC94" s="190"/>
    </row>
    <row r="95" spans="2:55" ht="13.5" customHeight="1" x14ac:dyDescent="0.25">
      <c r="B95" s="313" t="s">
        <v>385</v>
      </c>
      <c r="C95" s="314"/>
      <c r="D95" s="314"/>
      <c r="E95" s="299">
        <f>Results!$C$59</f>
        <v>0</v>
      </c>
      <c r="F95" s="299"/>
      <c r="G95" s="299"/>
      <c r="H95" s="299"/>
      <c r="I95" s="299"/>
      <c r="J95" s="299"/>
      <c r="K95" s="299"/>
      <c r="L95" s="299"/>
      <c r="M95" s="231"/>
      <c r="N95" s="296" t="str">
        <f>Results!$L$59</f>
        <v/>
      </c>
      <c r="O95" s="296"/>
      <c r="P95" s="296"/>
      <c r="Q95" s="296"/>
      <c r="R95" s="296"/>
      <c r="S95" s="190"/>
      <c r="T95" s="296" t="e">
        <f>VLOOKUP(N95,'PENNANT TEAMS'!$C$131:$D$331,2,FALSE)</f>
        <v>#N/A</v>
      </c>
      <c r="U95" s="296"/>
      <c r="V95" s="296"/>
      <c r="W95" s="191"/>
      <c r="X95" s="306"/>
      <c r="Y95" s="307"/>
      <c r="Z95" s="308"/>
      <c r="AA95" s="192"/>
      <c r="AC95" s="313" t="s">
        <v>385</v>
      </c>
      <c r="AD95" s="314"/>
      <c r="AE95" s="314"/>
      <c r="AF95" s="299" t="str">
        <f>Results!$S$59</f>
        <v/>
      </c>
      <c r="AG95" s="299"/>
      <c r="AH95" s="299"/>
      <c r="AI95" s="299"/>
      <c r="AJ95" s="299"/>
      <c r="AK95" s="299"/>
      <c r="AL95" s="299"/>
      <c r="AM95" s="299"/>
      <c r="AN95" s="191"/>
      <c r="AO95" s="296" t="str">
        <f>Results!$AB$59</f>
        <v/>
      </c>
      <c r="AP95" s="296"/>
      <c r="AQ95" s="296"/>
      <c r="AR95" s="296"/>
      <c r="AS95" s="296"/>
      <c r="AT95" s="190"/>
      <c r="AU95" s="296" t="e">
        <f>VLOOKUP(AO95,'PENNANT TEAMS'!$C$131:$D$331,2,FALSE)</f>
        <v>#N/A</v>
      </c>
      <c r="AV95" s="296"/>
      <c r="AW95" s="296"/>
      <c r="AX95" s="191"/>
      <c r="AY95" s="306"/>
      <c r="AZ95" s="307"/>
      <c r="BA95" s="308"/>
      <c r="BB95" s="192"/>
    </row>
    <row r="96" spans="2:55" ht="6" customHeight="1" x14ac:dyDescent="0.25">
      <c r="B96" s="193"/>
      <c r="C96" s="190"/>
      <c r="D96" s="190"/>
      <c r="E96" s="194"/>
      <c r="F96" s="195"/>
      <c r="G96" s="195"/>
      <c r="H96" s="195"/>
      <c r="I96" s="195"/>
      <c r="J96" s="195"/>
      <c r="K96" s="195"/>
      <c r="L96" s="195"/>
      <c r="M96" s="191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  <c r="Y96" s="191"/>
      <c r="Z96" s="191"/>
      <c r="AA96" s="192"/>
      <c r="AC96" s="193"/>
      <c r="AD96" s="190"/>
      <c r="AE96" s="190"/>
      <c r="AF96" s="194"/>
      <c r="AG96" s="195"/>
      <c r="AH96" s="195"/>
      <c r="AI96" s="195"/>
      <c r="AJ96" s="195"/>
      <c r="AK96" s="195"/>
      <c r="AL96" s="195"/>
      <c r="AM96" s="195"/>
      <c r="AN96" s="191"/>
      <c r="AO96" s="191"/>
      <c r="AP96" s="191"/>
      <c r="AQ96" s="191"/>
      <c r="AR96" s="191"/>
      <c r="AS96" s="191"/>
      <c r="AT96" s="191"/>
      <c r="AU96" s="191"/>
      <c r="AV96" s="191"/>
      <c r="AW96" s="191"/>
      <c r="AX96" s="191"/>
      <c r="AY96" s="191"/>
      <c r="AZ96" s="191"/>
      <c r="BA96" s="191"/>
      <c r="BB96" s="192"/>
      <c r="BC96" s="190"/>
    </row>
    <row r="97" spans="2:55" ht="13.5" customHeight="1" x14ac:dyDescent="0.25">
      <c r="B97" s="313" t="s">
        <v>386</v>
      </c>
      <c r="C97" s="314"/>
      <c r="D97" s="314"/>
      <c r="E97" s="299">
        <f>Results!$C$60</f>
        <v>0</v>
      </c>
      <c r="F97" s="299"/>
      <c r="G97" s="299"/>
      <c r="H97" s="299"/>
      <c r="I97" s="299"/>
      <c r="J97" s="299"/>
      <c r="K97" s="299"/>
      <c r="L97" s="299"/>
      <c r="M97" s="231"/>
      <c r="N97" s="296" t="str">
        <f>Results!$L$60</f>
        <v/>
      </c>
      <c r="O97" s="296"/>
      <c r="P97" s="296"/>
      <c r="Q97" s="296"/>
      <c r="R97" s="296"/>
      <c r="S97" s="190"/>
      <c r="T97" s="296" t="e">
        <f>VLOOKUP(N97,'PENNANT TEAMS'!$C$131:$D$331,2,FALSE)</f>
        <v>#N/A</v>
      </c>
      <c r="U97" s="296"/>
      <c r="V97" s="296"/>
      <c r="W97" s="191"/>
      <c r="X97" s="191"/>
      <c r="Y97" s="191"/>
      <c r="Z97" s="191"/>
      <c r="AA97" s="192"/>
      <c r="AC97" s="313" t="s">
        <v>386</v>
      </c>
      <c r="AD97" s="314"/>
      <c r="AE97" s="314"/>
      <c r="AF97" s="299" t="str">
        <f>Results!$S$60</f>
        <v/>
      </c>
      <c r="AG97" s="299"/>
      <c r="AH97" s="299"/>
      <c r="AI97" s="299"/>
      <c r="AJ97" s="299"/>
      <c r="AK97" s="299"/>
      <c r="AL97" s="299"/>
      <c r="AM97" s="299"/>
      <c r="AN97" s="191"/>
      <c r="AO97" s="296" t="str">
        <f>Results!$AB$60</f>
        <v/>
      </c>
      <c r="AP97" s="296"/>
      <c r="AQ97" s="296"/>
      <c r="AR97" s="296"/>
      <c r="AS97" s="296"/>
      <c r="AT97" s="190"/>
      <c r="AU97" s="296" t="e">
        <f>VLOOKUP(AO97,'PENNANT TEAMS'!$C$131:$D$331,2,FALSE)</f>
        <v>#N/A</v>
      </c>
      <c r="AV97" s="296"/>
      <c r="AW97" s="296"/>
      <c r="AX97" s="191"/>
      <c r="AY97" s="191"/>
      <c r="AZ97" s="191"/>
      <c r="BA97" s="191"/>
      <c r="BB97" s="192"/>
    </row>
    <row r="98" spans="2:55" ht="12" customHeight="1" x14ac:dyDescent="0.25">
      <c r="B98" s="236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8"/>
      <c r="AC98" s="196"/>
      <c r="AD98" s="191"/>
      <c r="AE98" s="191"/>
      <c r="AF98" s="194"/>
      <c r="AG98" s="195"/>
      <c r="AH98" s="195"/>
      <c r="AI98" s="195"/>
      <c r="AJ98" s="195"/>
      <c r="AK98" s="195"/>
      <c r="AL98" s="195"/>
      <c r="AM98" s="195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2"/>
      <c r="BC98" s="191"/>
    </row>
    <row r="99" spans="2:55" ht="13.5" customHeight="1" x14ac:dyDescent="0.25">
      <c r="B99" s="313" t="s">
        <v>383</v>
      </c>
      <c r="C99" s="314"/>
      <c r="D99" s="314"/>
      <c r="E99" s="311">
        <f>Results!$C$61</f>
        <v>0</v>
      </c>
      <c r="F99" s="311"/>
      <c r="G99" s="311"/>
      <c r="H99" s="311"/>
      <c r="I99" s="311"/>
      <c r="J99" s="311"/>
      <c r="K99" s="311"/>
      <c r="L99" s="311"/>
      <c r="M99" s="187"/>
      <c r="N99" s="312" t="str">
        <f>Results!$L$61</f>
        <v/>
      </c>
      <c r="O99" s="312"/>
      <c r="P99" s="312"/>
      <c r="Q99" s="312"/>
      <c r="R99" s="312"/>
      <c r="S99" s="190"/>
      <c r="T99" s="296" t="e">
        <f>VLOOKUP(N99,'PENNANT TEAMS'!$C$131:$D$331,2,FALSE)</f>
        <v>#N/A</v>
      </c>
      <c r="U99" s="296"/>
      <c r="V99" s="296"/>
      <c r="W99" s="191"/>
      <c r="X99" s="190"/>
      <c r="Y99" s="190"/>
      <c r="Z99" s="190"/>
      <c r="AA99" s="192"/>
      <c r="AC99" s="313" t="s">
        <v>383</v>
      </c>
      <c r="AD99" s="314"/>
      <c r="AE99" s="314"/>
      <c r="AF99" s="299" t="str">
        <f>Results!$S$61</f>
        <v/>
      </c>
      <c r="AG99" s="299"/>
      <c r="AH99" s="299"/>
      <c r="AI99" s="299"/>
      <c r="AJ99" s="299"/>
      <c r="AK99" s="299"/>
      <c r="AL99" s="299"/>
      <c r="AM99" s="299"/>
      <c r="AN99" s="228"/>
      <c r="AO99" s="296" t="str">
        <f>Results!$AB$61</f>
        <v/>
      </c>
      <c r="AP99" s="296"/>
      <c r="AQ99" s="296"/>
      <c r="AR99" s="296"/>
      <c r="AS99" s="296"/>
      <c r="AT99" s="190"/>
      <c r="AU99" s="296" t="e">
        <f>VLOOKUP(AO99,'PENNANT TEAMS'!$C$131:$D$331,2,FALSE)</f>
        <v>#N/A</v>
      </c>
      <c r="AV99" s="296"/>
      <c r="AW99" s="296"/>
      <c r="AX99" s="191"/>
      <c r="AY99" s="190"/>
      <c r="AZ99" s="190"/>
      <c r="BA99" s="190"/>
      <c r="BB99" s="192"/>
    </row>
    <row r="100" spans="2:55" ht="6" customHeight="1" x14ac:dyDescent="0.25">
      <c r="B100" s="193"/>
      <c r="C100" s="190"/>
      <c r="D100" s="190"/>
      <c r="E100" s="194"/>
      <c r="F100" s="195"/>
      <c r="G100" s="195"/>
      <c r="H100" s="195"/>
      <c r="I100" s="195"/>
      <c r="J100" s="195"/>
      <c r="K100" s="195"/>
      <c r="L100" s="195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2"/>
      <c r="AC100" s="193"/>
      <c r="AD100" s="190"/>
      <c r="AE100" s="190"/>
      <c r="AF100" s="229"/>
      <c r="AG100" s="230"/>
      <c r="AH100" s="230"/>
      <c r="AI100" s="230"/>
      <c r="AJ100" s="230"/>
      <c r="AK100" s="230"/>
      <c r="AL100" s="230"/>
      <c r="AM100" s="230"/>
      <c r="AN100" s="231"/>
      <c r="AO100" s="231"/>
      <c r="AP100" s="231"/>
      <c r="AQ100" s="231"/>
      <c r="AR100" s="231"/>
      <c r="AS100" s="231"/>
      <c r="AT100" s="191"/>
      <c r="AU100" s="191"/>
      <c r="AV100" s="191"/>
      <c r="AW100" s="191"/>
      <c r="AX100" s="191"/>
      <c r="AY100" s="191"/>
      <c r="AZ100" s="191"/>
      <c r="BA100" s="191"/>
      <c r="BB100" s="192"/>
      <c r="BC100" s="190"/>
    </row>
    <row r="101" spans="2:55" ht="13.5" customHeight="1" x14ac:dyDescent="0.25">
      <c r="B101" s="297" t="s">
        <v>384</v>
      </c>
      <c r="C101" s="298"/>
      <c r="D101" s="298"/>
      <c r="E101" s="299">
        <f>Results!$C$62</f>
        <v>0</v>
      </c>
      <c r="F101" s="299"/>
      <c r="G101" s="299"/>
      <c r="H101" s="299"/>
      <c r="I101" s="299"/>
      <c r="J101" s="299"/>
      <c r="K101" s="299"/>
      <c r="L101" s="299"/>
      <c r="M101" s="231"/>
      <c r="N101" s="296" t="str">
        <f>Results!$L$62</f>
        <v/>
      </c>
      <c r="O101" s="296"/>
      <c r="P101" s="296"/>
      <c r="Q101" s="296"/>
      <c r="R101" s="296"/>
      <c r="S101" s="190"/>
      <c r="T101" s="296" t="e">
        <f>VLOOKUP(N101,'PENNANT TEAMS'!$C$131:$D$331,2,FALSE)</f>
        <v>#N/A</v>
      </c>
      <c r="U101" s="296"/>
      <c r="V101" s="296"/>
      <c r="W101" s="191"/>
      <c r="X101" s="300"/>
      <c r="Y101" s="301"/>
      <c r="Z101" s="302"/>
      <c r="AA101" s="192"/>
      <c r="AC101" s="297" t="s">
        <v>384</v>
      </c>
      <c r="AD101" s="298"/>
      <c r="AE101" s="298"/>
      <c r="AF101" s="299" t="str">
        <f>Results!$S$62</f>
        <v/>
      </c>
      <c r="AG101" s="299"/>
      <c r="AH101" s="299"/>
      <c r="AI101" s="299"/>
      <c r="AJ101" s="299"/>
      <c r="AK101" s="299"/>
      <c r="AL101" s="299"/>
      <c r="AM101" s="299"/>
      <c r="AN101" s="231"/>
      <c r="AO101" s="296" t="str">
        <f>Results!$AB$62</f>
        <v/>
      </c>
      <c r="AP101" s="296"/>
      <c r="AQ101" s="296"/>
      <c r="AR101" s="296"/>
      <c r="AS101" s="296"/>
      <c r="AT101" s="190"/>
      <c r="AU101" s="296" t="e">
        <f>VLOOKUP(AO101,'PENNANT TEAMS'!$C$131:$D$331,2,FALSE)</f>
        <v>#N/A</v>
      </c>
      <c r="AV101" s="296"/>
      <c r="AW101" s="296"/>
      <c r="AX101" s="191"/>
      <c r="AY101" s="300"/>
      <c r="AZ101" s="301"/>
      <c r="BA101" s="302"/>
      <c r="BB101" s="192"/>
    </row>
    <row r="102" spans="2:55" ht="6" customHeight="1" x14ac:dyDescent="0.25">
      <c r="B102" s="193"/>
      <c r="C102" s="190"/>
      <c r="D102" s="190"/>
      <c r="E102" s="194"/>
      <c r="F102" s="195"/>
      <c r="G102" s="195"/>
      <c r="H102" s="195"/>
      <c r="I102" s="195"/>
      <c r="J102" s="195"/>
      <c r="K102" s="195"/>
      <c r="L102" s="195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303"/>
      <c r="Y102" s="304"/>
      <c r="Z102" s="305"/>
      <c r="AA102" s="192"/>
      <c r="AC102" s="193"/>
      <c r="AD102" s="190"/>
      <c r="AE102" s="190"/>
      <c r="AF102" s="229"/>
      <c r="AG102" s="230"/>
      <c r="AH102" s="230"/>
      <c r="AI102" s="230"/>
      <c r="AJ102" s="230"/>
      <c r="AK102" s="230"/>
      <c r="AL102" s="230"/>
      <c r="AM102" s="230"/>
      <c r="AN102" s="231"/>
      <c r="AO102" s="231"/>
      <c r="AP102" s="231"/>
      <c r="AQ102" s="231"/>
      <c r="AR102" s="231"/>
      <c r="AS102" s="231"/>
      <c r="AT102" s="191"/>
      <c r="AU102" s="191"/>
      <c r="AV102" s="191"/>
      <c r="AW102" s="191"/>
      <c r="AX102" s="191"/>
      <c r="AY102" s="303"/>
      <c r="AZ102" s="304"/>
      <c r="BA102" s="305"/>
      <c r="BB102" s="192"/>
      <c r="BC102" s="190"/>
    </row>
    <row r="103" spans="2:55" ht="13.5" customHeight="1" x14ac:dyDescent="0.25">
      <c r="B103" s="313" t="s">
        <v>385</v>
      </c>
      <c r="C103" s="314"/>
      <c r="D103" s="314"/>
      <c r="E103" s="299">
        <f>Results!$C$63</f>
        <v>0</v>
      </c>
      <c r="F103" s="299"/>
      <c r="G103" s="299"/>
      <c r="H103" s="299"/>
      <c r="I103" s="299"/>
      <c r="J103" s="299"/>
      <c r="K103" s="299"/>
      <c r="L103" s="299"/>
      <c r="M103" s="231"/>
      <c r="N103" s="296" t="str">
        <f>Results!$L$63</f>
        <v/>
      </c>
      <c r="O103" s="296"/>
      <c r="P103" s="296"/>
      <c r="Q103" s="296"/>
      <c r="R103" s="296"/>
      <c r="S103" s="190"/>
      <c r="T103" s="296" t="e">
        <f>VLOOKUP(N103,'PENNANT TEAMS'!$C$131:$D$331,2,FALSE)</f>
        <v>#N/A</v>
      </c>
      <c r="U103" s="296"/>
      <c r="V103" s="296"/>
      <c r="W103" s="191"/>
      <c r="X103" s="306"/>
      <c r="Y103" s="307"/>
      <c r="Z103" s="308"/>
      <c r="AA103" s="192"/>
      <c r="AC103" s="313" t="s">
        <v>385</v>
      </c>
      <c r="AD103" s="314"/>
      <c r="AE103" s="314"/>
      <c r="AF103" s="299" t="str">
        <f>Results!$S$63</f>
        <v/>
      </c>
      <c r="AG103" s="299"/>
      <c r="AH103" s="299"/>
      <c r="AI103" s="299"/>
      <c r="AJ103" s="299"/>
      <c r="AK103" s="299"/>
      <c r="AL103" s="299"/>
      <c r="AM103" s="299"/>
      <c r="AN103" s="231"/>
      <c r="AO103" s="296" t="str">
        <f>Results!$AB$63</f>
        <v/>
      </c>
      <c r="AP103" s="296"/>
      <c r="AQ103" s="296"/>
      <c r="AR103" s="296"/>
      <c r="AS103" s="296"/>
      <c r="AT103" s="190"/>
      <c r="AU103" s="296" t="e">
        <f>VLOOKUP(AO103,'PENNANT TEAMS'!$C$131:$D$331,2,FALSE)</f>
        <v>#N/A</v>
      </c>
      <c r="AV103" s="296"/>
      <c r="AW103" s="296"/>
      <c r="AX103" s="191"/>
      <c r="AY103" s="306"/>
      <c r="AZ103" s="307"/>
      <c r="BA103" s="308"/>
      <c r="BB103" s="192"/>
    </row>
    <row r="104" spans="2:55" ht="6" customHeight="1" x14ac:dyDescent="0.25">
      <c r="B104" s="193"/>
      <c r="C104" s="190"/>
      <c r="D104" s="190"/>
      <c r="E104" s="194"/>
      <c r="F104" s="195"/>
      <c r="G104" s="195"/>
      <c r="H104" s="195"/>
      <c r="I104" s="195"/>
      <c r="J104" s="195"/>
      <c r="K104" s="195"/>
      <c r="L104" s="195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2"/>
      <c r="AC104" s="193"/>
      <c r="AD104" s="190"/>
      <c r="AE104" s="190"/>
      <c r="AF104" s="229"/>
      <c r="AG104" s="230"/>
      <c r="AH104" s="230"/>
      <c r="AI104" s="230"/>
      <c r="AJ104" s="230"/>
      <c r="AK104" s="230"/>
      <c r="AL104" s="230"/>
      <c r="AM104" s="230"/>
      <c r="AN104" s="231"/>
      <c r="AO104" s="231"/>
      <c r="AP104" s="231"/>
      <c r="AQ104" s="231"/>
      <c r="AR104" s="231"/>
      <c r="AS104" s="231"/>
      <c r="AT104" s="191"/>
      <c r="AU104" s="191"/>
      <c r="AV104" s="191"/>
      <c r="AW104" s="191"/>
      <c r="AX104" s="191"/>
      <c r="AY104" s="191"/>
      <c r="AZ104" s="191"/>
      <c r="BA104" s="191"/>
      <c r="BB104" s="192"/>
      <c r="BC104" s="190"/>
    </row>
    <row r="105" spans="2:55" ht="13.5" customHeight="1" x14ac:dyDescent="0.25">
      <c r="B105" s="313" t="s">
        <v>386</v>
      </c>
      <c r="C105" s="314"/>
      <c r="D105" s="314"/>
      <c r="E105" s="299">
        <f>Results!$C$64</f>
        <v>0</v>
      </c>
      <c r="F105" s="299"/>
      <c r="G105" s="299"/>
      <c r="H105" s="299"/>
      <c r="I105" s="299"/>
      <c r="J105" s="299"/>
      <c r="K105" s="299"/>
      <c r="L105" s="299"/>
      <c r="M105" s="231"/>
      <c r="N105" s="296" t="str">
        <f>Results!$L$64</f>
        <v/>
      </c>
      <c r="O105" s="296"/>
      <c r="P105" s="296"/>
      <c r="Q105" s="296"/>
      <c r="R105" s="296"/>
      <c r="S105" s="190"/>
      <c r="T105" s="296" t="e">
        <f>VLOOKUP(N105,'PENNANT TEAMS'!$C$131:$D$331,2,FALSE)</f>
        <v>#N/A</v>
      </c>
      <c r="U105" s="296"/>
      <c r="V105" s="296"/>
      <c r="W105" s="191"/>
      <c r="X105" s="191"/>
      <c r="Y105" s="191"/>
      <c r="Z105" s="191"/>
      <c r="AA105" s="192"/>
      <c r="AC105" s="313" t="s">
        <v>386</v>
      </c>
      <c r="AD105" s="314"/>
      <c r="AE105" s="314"/>
      <c r="AF105" s="299" t="str">
        <f>Results!$S$64</f>
        <v/>
      </c>
      <c r="AG105" s="299"/>
      <c r="AH105" s="299"/>
      <c r="AI105" s="299"/>
      <c r="AJ105" s="299"/>
      <c r="AK105" s="299"/>
      <c r="AL105" s="299"/>
      <c r="AM105" s="299"/>
      <c r="AN105" s="232"/>
      <c r="AO105" s="296" t="str">
        <f>Results!$AB$64</f>
        <v/>
      </c>
      <c r="AP105" s="296"/>
      <c r="AQ105" s="296"/>
      <c r="AR105" s="296"/>
      <c r="AS105" s="296"/>
      <c r="AT105" s="190"/>
      <c r="AU105" s="296" t="e">
        <f>VLOOKUP(AO105,'PENNANT TEAMS'!$C$131:$D$331,2,FALSE)</f>
        <v>#N/A</v>
      </c>
      <c r="AV105" s="296"/>
      <c r="AW105" s="296"/>
      <c r="AX105" s="191"/>
      <c r="AY105" s="191"/>
      <c r="AZ105" s="191"/>
      <c r="BA105" s="191"/>
      <c r="BB105" s="192"/>
    </row>
    <row r="106" spans="2:55" ht="6" customHeight="1" x14ac:dyDescent="0.25">
      <c r="B106" s="197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AA106" s="199"/>
      <c r="AC106" s="120"/>
      <c r="AF106" s="194"/>
      <c r="AG106" s="195"/>
      <c r="AH106" s="195"/>
      <c r="AI106" s="195"/>
      <c r="AJ106" s="195"/>
      <c r="AK106" s="195"/>
      <c r="AL106" s="195"/>
      <c r="AM106" s="195"/>
      <c r="BB106" s="121"/>
    </row>
    <row r="107" spans="2:55" ht="15" x14ac:dyDescent="0.25">
      <c r="B107" s="315" t="s">
        <v>387</v>
      </c>
      <c r="C107" s="316"/>
      <c r="D107" s="316"/>
      <c r="E107" s="316"/>
      <c r="F107" s="316"/>
      <c r="G107" s="316"/>
      <c r="H107" s="316"/>
      <c r="I107" s="200"/>
      <c r="J107" s="200"/>
      <c r="K107" s="200"/>
      <c r="L107" s="200"/>
      <c r="M107" s="200"/>
      <c r="N107" s="200"/>
      <c r="O107" s="200"/>
      <c r="P107" s="200"/>
      <c r="S107" s="186"/>
      <c r="U107" s="186"/>
      <c r="V107" s="186"/>
      <c r="W107" s="186"/>
      <c r="X107" s="201"/>
      <c r="Y107" s="201"/>
      <c r="Z107" s="201"/>
      <c r="AA107" s="121"/>
      <c r="AC107" s="315" t="s">
        <v>387</v>
      </c>
      <c r="AD107" s="316"/>
      <c r="AE107" s="316"/>
      <c r="AF107" s="316"/>
      <c r="AG107" s="316"/>
      <c r="AH107" s="316"/>
      <c r="AI107" s="316"/>
      <c r="AJ107" s="200"/>
      <c r="AK107" s="200"/>
      <c r="AL107" s="200"/>
      <c r="AM107" s="200"/>
      <c r="AN107" s="200"/>
      <c r="AO107" s="200"/>
      <c r="AP107" s="200"/>
      <c r="AQ107" s="200"/>
      <c r="AT107" s="186"/>
      <c r="AV107" s="186"/>
      <c r="AW107" s="186"/>
      <c r="AX107" s="186"/>
      <c r="BB107" s="121"/>
    </row>
    <row r="108" spans="2:55" ht="15" x14ac:dyDescent="0.25">
      <c r="B108" s="315" t="s">
        <v>388</v>
      </c>
      <c r="C108" s="316"/>
      <c r="D108" s="316"/>
      <c r="E108" s="316"/>
      <c r="F108" s="316"/>
      <c r="G108" s="316"/>
      <c r="H108" s="316"/>
      <c r="I108" s="234"/>
      <c r="J108" s="234"/>
      <c r="K108" s="234"/>
      <c r="L108" s="234"/>
      <c r="M108" s="234"/>
      <c r="N108" s="234"/>
      <c r="O108" s="234"/>
      <c r="P108" s="234"/>
      <c r="R108" s="186" t="s">
        <v>389</v>
      </c>
      <c r="S108" s="186"/>
      <c r="T108" s="186"/>
      <c r="U108" s="186"/>
      <c r="V108" s="186"/>
      <c r="W108" s="186"/>
      <c r="X108" s="202"/>
      <c r="Y108" s="203"/>
      <c r="Z108" s="204"/>
      <c r="AA108" s="121"/>
      <c r="AC108" s="315" t="s">
        <v>388</v>
      </c>
      <c r="AD108" s="316"/>
      <c r="AE108" s="316"/>
      <c r="AF108" s="316"/>
      <c r="AG108" s="316"/>
      <c r="AH108" s="316"/>
      <c r="AI108" s="316"/>
      <c r="AJ108" s="234"/>
      <c r="AK108" s="234"/>
      <c r="AL108" s="234"/>
      <c r="AM108" s="234"/>
      <c r="AN108" s="234"/>
      <c r="AO108" s="234"/>
      <c r="AP108" s="234"/>
      <c r="AQ108" s="234"/>
      <c r="AS108" s="186" t="s">
        <v>389</v>
      </c>
      <c r="AT108" s="186"/>
      <c r="AU108" s="186"/>
      <c r="AV108" s="186"/>
      <c r="AW108" s="186"/>
      <c r="AX108" s="186"/>
      <c r="AY108" s="202"/>
      <c r="AZ108" s="203"/>
      <c r="BA108" s="204"/>
      <c r="BB108" s="121"/>
    </row>
    <row r="109" spans="2:55" ht="15" x14ac:dyDescent="0.25">
      <c r="B109" s="315" t="s">
        <v>390</v>
      </c>
      <c r="C109" s="316"/>
      <c r="D109" s="316"/>
      <c r="E109" s="316"/>
      <c r="F109" s="316"/>
      <c r="G109" s="316"/>
      <c r="H109" s="316"/>
      <c r="I109" s="234"/>
      <c r="J109" s="234"/>
      <c r="K109" s="234"/>
      <c r="L109" s="234"/>
      <c r="M109" s="234"/>
      <c r="N109" s="234"/>
      <c r="O109" s="234"/>
      <c r="P109" s="234"/>
      <c r="X109" s="205"/>
      <c r="Y109" s="200"/>
      <c r="Z109" s="206"/>
      <c r="AA109" s="121"/>
      <c r="AC109" s="315" t="s">
        <v>390</v>
      </c>
      <c r="AD109" s="316"/>
      <c r="AE109" s="316"/>
      <c r="AF109" s="316"/>
      <c r="AG109" s="316"/>
      <c r="AH109" s="316"/>
      <c r="AI109" s="316"/>
      <c r="AJ109" s="234"/>
      <c r="AK109" s="234"/>
      <c r="AL109" s="234"/>
      <c r="AM109" s="234"/>
      <c r="AN109" s="234"/>
      <c r="AO109" s="234"/>
      <c r="AP109" s="234"/>
      <c r="AQ109" s="234"/>
      <c r="AY109" s="205"/>
      <c r="AZ109" s="200"/>
      <c r="BA109" s="206"/>
      <c r="BB109" s="121"/>
    </row>
    <row r="110" spans="2:55" ht="11.25" customHeight="1" thickBot="1" x14ac:dyDescent="0.25">
      <c r="B110" s="124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  <c r="W110" s="207"/>
      <c r="X110" s="207"/>
      <c r="Y110" s="207"/>
      <c r="Z110" s="207"/>
      <c r="AA110" s="126"/>
      <c r="AC110" s="124"/>
      <c r="AD110" s="207"/>
      <c r="AE110" s="207"/>
      <c r="AF110" s="207"/>
      <c r="AG110" s="207"/>
      <c r="AH110" s="207"/>
      <c r="AI110" s="207"/>
      <c r="AJ110" s="207"/>
      <c r="AK110" s="207"/>
      <c r="AL110" s="207"/>
      <c r="AM110" s="207"/>
      <c r="AN110" s="207"/>
      <c r="AO110" s="207"/>
      <c r="AP110" s="207"/>
      <c r="AQ110" s="207"/>
      <c r="AR110" s="207"/>
      <c r="AS110" s="207"/>
      <c r="AT110" s="207"/>
      <c r="AU110" s="207"/>
      <c r="AV110" s="207"/>
      <c r="AW110" s="207"/>
      <c r="AX110" s="207"/>
      <c r="AY110" s="207"/>
      <c r="AZ110" s="207"/>
      <c r="BA110" s="207"/>
      <c r="BB110" s="126"/>
    </row>
    <row r="111" spans="2:55" ht="12" customHeight="1" x14ac:dyDescent="0.2"/>
    <row r="112" spans="2:55" x14ac:dyDescent="0.2">
      <c r="AO112" s="208" t="s">
        <v>391</v>
      </c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10"/>
    </row>
    <row r="113" spans="2:54" ht="5.25" customHeight="1" x14ac:dyDescent="0.2">
      <c r="AO113" s="211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3"/>
    </row>
    <row r="114" spans="2:54" x14ac:dyDescent="0.2">
      <c r="AO114" s="219" t="s">
        <v>392</v>
      </c>
      <c r="AP114" s="214"/>
      <c r="AQ114" s="214"/>
      <c r="AR114" s="214"/>
      <c r="AS114" s="214"/>
      <c r="AT114" s="323">
        <v>1</v>
      </c>
      <c r="AU114" s="323"/>
      <c r="AV114" s="212"/>
      <c r="AW114" s="212"/>
      <c r="AX114" s="212"/>
      <c r="AY114" s="212"/>
      <c r="AZ114" s="212"/>
      <c r="BA114" s="213"/>
    </row>
    <row r="115" spans="2:54" ht="4.5" customHeight="1" x14ac:dyDescent="0.2">
      <c r="AO115" s="211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3"/>
    </row>
    <row r="116" spans="2:54" ht="12.75" customHeight="1" x14ac:dyDescent="0.25">
      <c r="B116" t="s">
        <v>393</v>
      </c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O116" s="220" t="s">
        <v>394</v>
      </c>
      <c r="AP116" s="221"/>
      <c r="AQ116" s="221"/>
      <c r="AR116" s="221"/>
      <c r="AS116" s="221"/>
      <c r="AT116" s="235" t="s">
        <v>334</v>
      </c>
      <c r="AU116" s="216"/>
      <c r="AV116" s="216"/>
      <c r="AW116" s="212"/>
      <c r="AX116" s="212"/>
      <c r="AY116" s="212"/>
      <c r="AZ116" s="212"/>
      <c r="BA116" s="213"/>
    </row>
    <row r="117" spans="2:54" ht="9.75" customHeight="1" x14ac:dyDescent="0.2">
      <c r="AO117" s="317" t="s">
        <v>395</v>
      </c>
      <c r="AP117" s="318"/>
      <c r="AQ117" s="318"/>
      <c r="AR117" s="318"/>
      <c r="AS117" s="318"/>
      <c r="AT117" s="318"/>
      <c r="AU117" s="319">
        <v>3</v>
      </c>
      <c r="AV117" s="212"/>
      <c r="AW117" s="212"/>
      <c r="AX117" s="212"/>
      <c r="AY117" s="212"/>
      <c r="AZ117" s="212"/>
      <c r="BA117" s="213"/>
    </row>
    <row r="118" spans="2:54" x14ac:dyDescent="0.2">
      <c r="B118" t="s">
        <v>396</v>
      </c>
      <c r="V118" s="200"/>
      <c r="W118" s="200"/>
      <c r="X118" s="200"/>
      <c r="Y118" s="200"/>
      <c r="Z118" s="200"/>
      <c r="AA118" s="200"/>
      <c r="AB118" s="200"/>
      <c r="AC118" s="200"/>
      <c r="AD118" s="200"/>
      <c r="AE118" s="200"/>
      <c r="AF118" s="200"/>
      <c r="AG118" s="200"/>
      <c r="AH118" s="217">
        <v>0.5</v>
      </c>
      <c r="AI118" s="200"/>
      <c r="AJ118" s="200"/>
      <c r="AK118" s="200"/>
      <c r="AO118" s="317"/>
      <c r="AP118" s="318"/>
      <c r="AQ118" s="318"/>
      <c r="AR118" s="318"/>
      <c r="AS118" s="318"/>
      <c r="AT118" s="318"/>
      <c r="AU118" s="319"/>
      <c r="AV118" s="212"/>
      <c r="AW118" s="212"/>
      <c r="AX118" s="212"/>
      <c r="AY118" s="212"/>
      <c r="AZ118" s="212"/>
      <c r="BA118" s="213"/>
    </row>
    <row r="119" spans="2:54" ht="11.25" customHeight="1" x14ac:dyDescent="0.2">
      <c r="AO119" s="320" t="s">
        <v>397</v>
      </c>
      <c r="AP119" s="321"/>
      <c r="AQ119" s="321"/>
      <c r="AR119" s="321"/>
      <c r="AS119" s="321"/>
      <c r="AT119" s="321"/>
      <c r="AU119" s="322" t="s">
        <v>335</v>
      </c>
      <c r="AV119" s="322"/>
      <c r="AW119" s="322"/>
      <c r="AX119" s="212"/>
      <c r="AY119" s="212"/>
      <c r="AZ119" s="212"/>
      <c r="BA119" s="213"/>
    </row>
    <row r="120" spans="2:54" ht="15" x14ac:dyDescent="0.25">
      <c r="B120" t="s">
        <v>398</v>
      </c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O120" s="218"/>
      <c r="AP120" s="218"/>
      <c r="AQ120" s="218"/>
      <c r="AR120" s="218"/>
      <c r="AS120" s="218"/>
      <c r="AT120" s="218"/>
      <c r="AU120" s="218"/>
      <c r="AV120" s="218"/>
      <c r="AW120" s="218"/>
      <c r="AX120" s="218"/>
      <c r="AY120" s="218"/>
      <c r="AZ120" s="218"/>
      <c r="BA120" s="218"/>
    </row>
    <row r="121" spans="2:54" ht="27.75" customHeight="1" x14ac:dyDescent="0.2"/>
    <row r="122" spans="2:54" ht="21" x14ac:dyDescent="0.35"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282" t="s">
        <v>373</v>
      </c>
      <c r="R122" s="282"/>
      <c r="S122" s="282"/>
      <c r="T122" s="282"/>
      <c r="U122" s="282"/>
      <c r="V122" s="282"/>
      <c r="W122" s="282"/>
      <c r="X122" s="282"/>
      <c r="Y122" s="282"/>
      <c r="Z122" s="282"/>
      <c r="AA122" s="282"/>
      <c r="AB122" s="282"/>
      <c r="AC122" s="282"/>
      <c r="AD122" s="282"/>
      <c r="AE122" s="282"/>
      <c r="AF122" s="282"/>
      <c r="AG122" s="282"/>
      <c r="AH122" s="282"/>
      <c r="AI122" s="282"/>
      <c r="AJ122" s="282"/>
      <c r="AK122" s="282"/>
      <c r="AL122" s="282"/>
      <c r="AM122" s="181"/>
      <c r="AN122" s="181"/>
      <c r="AO122" s="181"/>
      <c r="AP122" s="181"/>
      <c r="AQ122" s="181"/>
      <c r="AR122" s="181"/>
      <c r="AS122" s="181"/>
      <c r="AT122" s="181"/>
      <c r="AU122" s="181"/>
      <c r="AV122" s="181"/>
      <c r="AW122" s="181"/>
      <c r="AX122" s="181"/>
      <c r="AY122" s="181"/>
      <c r="AZ122" s="181"/>
      <c r="BA122" s="181"/>
      <c r="BB122" s="181"/>
    </row>
    <row r="124" spans="2:54" ht="15" customHeight="1" x14ac:dyDescent="0.3">
      <c r="B124" s="283" t="s">
        <v>374</v>
      </c>
      <c r="C124" s="283"/>
      <c r="D124" s="283"/>
      <c r="E124" s="284">
        <f>Results!$D$78</f>
        <v>3.2</v>
      </c>
      <c r="F124" s="284"/>
      <c r="G124" s="284"/>
      <c r="H124" s="284"/>
      <c r="I124" s="222"/>
      <c r="J124" s="222"/>
      <c r="K124" s="222"/>
      <c r="L124" s="182"/>
      <c r="M124" s="283" t="s">
        <v>375</v>
      </c>
      <c r="N124" s="283"/>
      <c r="O124" s="283"/>
      <c r="P124" s="283"/>
      <c r="Q124" s="284">
        <f>Results!$K$78</f>
        <v>2</v>
      </c>
      <c r="R124" s="284"/>
      <c r="S124" s="284"/>
      <c r="T124" s="284"/>
      <c r="U124" s="222"/>
      <c r="V124" s="222"/>
      <c r="W124" s="222"/>
      <c r="X124" s="222"/>
      <c r="Y124" s="182"/>
      <c r="Z124" s="182"/>
      <c r="AA124" s="182"/>
      <c r="AB124" s="182"/>
      <c r="AC124" s="182"/>
      <c r="AD124" s="182"/>
      <c r="AE124" s="182"/>
      <c r="AF124" s="182" t="s">
        <v>316</v>
      </c>
      <c r="AG124" s="182"/>
      <c r="AH124" s="182"/>
      <c r="AI124" s="182"/>
      <c r="AJ124" s="182"/>
      <c r="AK124" s="284">
        <f>Results!$R$3</f>
        <v>2</v>
      </c>
      <c r="AL124" s="284"/>
      <c r="AM124" s="182"/>
      <c r="AN124" s="182" t="s">
        <v>376</v>
      </c>
      <c r="AO124" s="182"/>
      <c r="AP124" s="182"/>
      <c r="AQ124" s="287" t="str">
        <f>'PENNANT TEAMS'!$B$4</f>
        <v>3rd March</v>
      </c>
      <c r="AR124" s="287"/>
      <c r="AS124" s="287"/>
      <c r="AT124" s="287"/>
      <c r="AU124" s="287"/>
      <c r="AV124" s="287"/>
      <c r="AW124" s="287"/>
      <c r="AX124" s="287"/>
      <c r="AY124" s="287"/>
      <c r="AZ124" s="287"/>
      <c r="BA124" s="287"/>
    </row>
    <row r="125" spans="2:54" ht="8.25" customHeight="1" thickBot="1" x14ac:dyDescent="0.25"/>
    <row r="126" spans="2:54" ht="18.75" x14ac:dyDescent="0.2">
      <c r="B126" s="288" t="s">
        <v>377</v>
      </c>
      <c r="C126" s="289"/>
      <c r="D126" s="289"/>
      <c r="E126" s="289"/>
      <c r="F126" s="289"/>
      <c r="G126" s="289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  <c r="Y126" s="183"/>
      <c r="Z126" s="183"/>
      <c r="AA126" s="184"/>
      <c r="AC126" s="290" t="s">
        <v>378</v>
      </c>
      <c r="AD126" s="291"/>
      <c r="AE126" s="291"/>
      <c r="AF126" s="291"/>
      <c r="AG126" s="291"/>
      <c r="AH126" s="291"/>
      <c r="AI126" s="291"/>
      <c r="AJ126" s="291"/>
      <c r="AK126" s="291"/>
      <c r="AL126" s="183"/>
      <c r="AM126" s="183"/>
      <c r="AN126" s="183"/>
      <c r="AO126" s="183"/>
      <c r="AP126" s="183"/>
      <c r="AQ126" s="183"/>
      <c r="AR126" s="183"/>
      <c r="AS126" s="183"/>
      <c r="AT126" s="183"/>
      <c r="AU126" s="183"/>
      <c r="AV126" s="183"/>
      <c r="AW126" s="183"/>
      <c r="AX126" s="183"/>
      <c r="AY126" s="183"/>
      <c r="AZ126" s="183"/>
      <c r="BA126" s="183"/>
      <c r="BB126" s="184"/>
    </row>
    <row r="127" spans="2:54" ht="6" customHeight="1" x14ac:dyDescent="0.2">
      <c r="B127" s="120"/>
      <c r="AA127" s="121"/>
      <c r="AC127" s="120"/>
      <c r="BB127" s="121"/>
    </row>
    <row r="128" spans="2:54" ht="15.75" x14ac:dyDescent="0.2">
      <c r="B128" s="292" t="s">
        <v>379</v>
      </c>
      <c r="C128" s="293"/>
      <c r="D128" s="293"/>
      <c r="E128" s="293"/>
      <c r="F128" s="293"/>
      <c r="G128" s="294" t="str">
        <f>Results!$D$80</f>
        <v>Wyong</v>
      </c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185"/>
      <c r="AA128" s="121"/>
      <c r="AC128" s="292" t="s">
        <v>379</v>
      </c>
      <c r="AD128" s="293"/>
      <c r="AE128" s="293"/>
      <c r="AF128" s="293"/>
      <c r="AG128" s="293"/>
      <c r="AH128" s="294" t="str">
        <f>Results!$T$80</f>
        <v>Your club name here</v>
      </c>
      <c r="AI128" s="294"/>
      <c r="AJ128" s="294"/>
      <c r="AK128" s="294"/>
      <c r="AL128" s="294"/>
      <c r="AM128" s="294"/>
      <c r="AN128" s="294"/>
      <c r="AO128" s="294"/>
      <c r="AP128" s="294"/>
      <c r="AQ128" s="294"/>
      <c r="AR128" s="294"/>
      <c r="AS128" s="294"/>
      <c r="AT128" s="294"/>
      <c r="AU128" s="294"/>
      <c r="AV128" s="294"/>
      <c r="AW128" s="294"/>
      <c r="AX128" s="294"/>
      <c r="AY128" s="294"/>
      <c r="AZ128" s="294"/>
      <c r="BA128" s="185"/>
      <c r="BB128" s="121"/>
    </row>
    <row r="129" spans="2:55" ht="8.25" customHeight="1" x14ac:dyDescent="0.2">
      <c r="B129" s="120"/>
      <c r="AA129" s="121"/>
      <c r="AC129" s="120"/>
      <c r="BB129" s="121"/>
    </row>
    <row r="130" spans="2:55" ht="27.75" customHeight="1" x14ac:dyDescent="0.2">
      <c r="B130" s="120"/>
      <c r="E130" s="285" t="s">
        <v>380</v>
      </c>
      <c r="F130" s="285"/>
      <c r="G130" s="285"/>
      <c r="H130" s="285"/>
      <c r="I130" s="285"/>
      <c r="J130" s="285"/>
      <c r="K130" s="285"/>
      <c r="L130" s="285"/>
      <c r="N130" s="286" t="s">
        <v>381</v>
      </c>
      <c r="O130" s="286"/>
      <c r="P130" s="286"/>
      <c r="Q130" s="286"/>
      <c r="R130" s="286"/>
      <c r="T130" s="295" t="s">
        <v>272</v>
      </c>
      <c r="U130" s="295"/>
      <c r="V130" s="295"/>
      <c r="W130" s="186"/>
      <c r="X130" s="285" t="s">
        <v>382</v>
      </c>
      <c r="Y130" s="285"/>
      <c r="Z130" s="285"/>
      <c r="AA130" s="121"/>
      <c r="AC130" s="120"/>
      <c r="AF130" s="285" t="s">
        <v>380</v>
      </c>
      <c r="AG130" s="285"/>
      <c r="AH130" s="285"/>
      <c r="AI130" s="285"/>
      <c r="AJ130" s="285"/>
      <c r="AK130" s="285"/>
      <c r="AL130" s="285"/>
      <c r="AM130" s="285"/>
      <c r="AO130" s="286" t="s">
        <v>381</v>
      </c>
      <c r="AP130" s="286"/>
      <c r="AQ130" s="286"/>
      <c r="AR130" s="286"/>
      <c r="AS130" s="286"/>
      <c r="AU130" s="285" t="s">
        <v>272</v>
      </c>
      <c r="AV130" s="285"/>
      <c r="AW130" s="285"/>
      <c r="AX130" s="186"/>
      <c r="AY130" s="285" t="s">
        <v>382</v>
      </c>
      <c r="AZ130" s="285"/>
      <c r="BA130" s="285"/>
      <c r="BB130" s="121"/>
    </row>
    <row r="131" spans="2:55" ht="13.5" customHeight="1" x14ac:dyDescent="0.25">
      <c r="B131" s="309" t="s">
        <v>383</v>
      </c>
      <c r="C131" s="310"/>
      <c r="D131" s="310"/>
      <c r="E131" s="311" t="str">
        <f>Results!$C$82</f>
        <v/>
      </c>
      <c r="F131" s="311"/>
      <c r="G131" s="311"/>
      <c r="H131" s="311"/>
      <c r="I131" s="311"/>
      <c r="J131" s="311"/>
      <c r="K131" s="311"/>
      <c r="L131" s="311"/>
      <c r="M131" s="187"/>
      <c r="N131" s="312" t="str">
        <f>Results!$L$82</f>
        <v/>
      </c>
      <c r="O131" s="312"/>
      <c r="P131" s="312"/>
      <c r="Q131" s="312"/>
      <c r="R131" s="312"/>
      <c r="S131" s="187"/>
      <c r="T131" s="312" t="e">
        <f>VLOOKUP(N131,'PENNANT TEAMS'!$C$131:$D$331,2,FALSE)</f>
        <v>#N/A</v>
      </c>
      <c r="U131" s="312"/>
      <c r="V131" s="312"/>
      <c r="W131" s="188"/>
      <c r="X131" s="187"/>
      <c r="Y131" s="187"/>
      <c r="Z131" s="187"/>
      <c r="AA131" s="189"/>
      <c r="AC131" s="313" t="s">
        <v>383</v>
      </c>
      <c r="AD131" s="314"/>
      <c r="AE131" s="314"/>
      <c r="AF131" s="299">
        <f>Results!$S$82</f>
        <v>0</v>
      </c>
      <c r="AG131" s="299"/>
      <c r="AH131" s="299"/>
      <c r="AI131" s="299"/>
      <c r="AJ131" s="299"/>
      <c r="AK131" s="299"/>
      <c r="AL131" s="299"/>
      <c r="AM131" s="299"/>
      <c r="AN131" s="190"/>
      <c r="AO131" s="296" t="str">
        <f>Results!$AB$82</f>
        <v/>
      </c>
      <c r="AP131" s="296"/>
      <c r="AQ131" s="296"/>
      <c r="AR131" s="296"/>
      <c r="AS131" s="296"/>
      <c r="AT131" s="190"/>
      <c r="AU131" s="296" t="e">
        <f>VLOOKUP(AO131,'PENNANT TEAMS'!$C$131:$D$331,2,FALSE)</f>
        <v>#N/A</v>
      </c>
      <c r="AV131" s="296"/>
      <c r="AW131" s="296"/>
      <c r="AX131" s="191"/>
      <c r="AY131" s="190"/>
      <c r="AZ131" s="190"/>
      <c r="BA131" s="190"/>
      <c r="BB131" s="192"/>
    </row>
    <row r="132" spans="2:55" ht="6" customHeight="1" x14ac:dyDescent="0.25">
      <c r="B132" s="193"/>
      <c r="C132" s="190"/>
      <c r="D132" s="190"/>
      <c r="E132" s="194"/>
      <c r="F132" s="195"/>
      <c r="G132" s="195"/>
      <c r="H132" s="195"/>
      <c r="I132" s="195"/>
      <c r="J132" s="195"/>
      <c r="K132" s="195"/>
      <c r="L132" s="195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W132" s="191"/>
      <c r="X132" s="191"/>
      <c r="Y132" s="191"/>
      <c r="Z132" s="191"/>
      <c r="AA132" s="192"/>
      <c r="AC132" s="193"/>
      <c r="AD132" s="190"/>
      <c r="AE132" s="190"/>
      <c r="AF132" s="194"/>
      <c r="AG132" s="195"/>
      <c r="AH132" s="195"/>
      <c r="AI132" s="195"/>
      <c r="AJ132" s="195"/>
      <c r="AK132" s="195"/>
      <c r="AL132" s="195"/>
      <c r="AM132" s="195"/>
      <c r="AN132" s="191"/>
      <c r="AO132" s="191"/>
      <c r="AP132" s="191"/>
      <c r="AQ132" s="191"/>
      <c r="AR132" s="191"/>
      <c r="AS132" s="191"/>
      <c r="AT132" s="191"/>
      <c r="AU132" s="191"/>
      <c r="AV132" s="191"/>
      <c r="AW132" s="191"/>
      <c r="AX132" s="191"/>
      <c r="AY132" s="191"/>
      <c r="AZ132" s="191"/>
      <c r="BA132" s="191"/>
      <c r="BB132" s="192"/>
      <c r="BC132" s="190"/>
    </row>
    <row r="133" spans="2:55" ht="13.5" customHeight="1" x14ac:dyDescent="0.25">
      <c r="B133" s="297" t="s">
        <v>384</v>
      </c>
      <c r="C133" s="298"/>
      <c r="D133" s="298"/>
      <c r="E133" s="299" t="str">
        <f>Results!$C$83</f>
        <v/>
      </c>
      <c r="F133" s="299"/>
      <c r="G133" s="299"/>
      <c r="H133" s="299"/>
      <c r="I133" s="299"/>
      <c r="J133" s="299"/>
      <c r="K133" s="299"/>
      <c r="L133" s="299"/>
      <c r="M133" s="231"/>
      <c r="N133" s="296" t="str">
        <f>Results!$L$83</f>
        <v/>
      </c>
      <c r="O133" s="296"/>
      <c r="P133" s="296"/>
      <c r="Q133" s="296"/>
      <c r="R133" s="296"/>
      <c r="S133" s="190"/>
      <c r="T133" s="296" t="e">
        <f>VLOOKUP(N133,'PENNANT TEAMS'!$C$131:$D$331,2,FALSE)</f>
        <v>#N/A</v>
      </c>
      <c r="U133" s="296"/>
      <c r="V133" s="296"/>
      <c r="W133" s="191"/>
      <c r="X133" s="300"/>
      <c r="Y133" s="301"/>
      <c r="Z133" s="302"/>
      <c r="AA133" s="192"/>
      <c r="AC133" s="297" t="s">
        <v>384</v>
      </c>
      <c r="AD133" s="298"/>
      <c r="AE133" s="298"/>
      <c r="AF133" s="299">
        <f>Results!$S$83</f>
        <v>0</v>
      </c>
      <c r="AG133" s="299"/>
      <c r="AH133" s="299"/>
      <c r="AI133" s="299"/>
      <c r="AJ133" s="299"/>
      <c r="AK133" s="299"/>
      <c r="AL133" s="299"/>
      <c r="AM133" s="299"/>
      <c r="AN133" s="191"/>
      <c r="AO133" s="296" t="str">
        <f>Results!$AB$83</f>
        <v/>
      </c>
      <c r="AP133" s="296"/>
      <c r="AQ133" s="296"/>
      <c r="AR133" s="296"/>
      <c r="AS133" s="296"/>
      <c r="AT133" s="190"/>
      <c r="AU133" s="296" t="e">
        <f>VLOOKUP(AO133,'PENNANT TEAMS'!$C$131:$D$331,2,FALSE)</f>
        <v>#N/A</v>
      </c>
      <c r="AV133" s="296"/>
      <c r="AW133" s="296"/>
      <c r="AX133" s="191"/>
      <c r="AY133" s="300"/>
      <c r="AZ133" s="301"/>
      <c r="BA133" s="302"/>
      <c r="BB133" s="192"/>
    </row>
    <row r="134" spans="2:55" ht="6" customHeight="1" x14ac:dyDescent="0.25">
      <c r="B134" s="193"/>
      <c r="C134" s="190"/>
      <c r="D134" s="190"/>
      <c r="E134" s="194"/>
      <c r="F134" s="195"/>
      <c r="G134" s="195"/>
      <c r="H134" s="195"/>
      <c r="I134" s="195"/>
      <c r="J134" s="195"/>
      <c r="K134" s="195"/>
      <c r="L134" s="195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W134" s="191"/>
      <c r="X134" s="303"/>
      <c r="Y134" s="304"/>
      <c r="Z134" s="305"/>
      <c r="AA134" s="192"/>
      <c r="AC134" s="193"/>
      <c r="AD134" s="190"/>
      <c r="AE134" s="190"/>
      <c r="AF134" s="194"/>
      <c r="AG134" s="195"/>
      <c r="AH134" s="195"/>
      <c r="AI134" s="195"/>
      <c r="AJ134" s="195"/>
      <c r="AK134" s="195"/>
      <c r="AL134" s="195"/>
      <c r="AM134" s="195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303"/>
      <c r="AZ134" s="304"/>
      <c r="BA134" s="305"/>
      <c r="BB134" s="192"/>
      <c r="BC134" s="190"/>
    </row>
    <row r="135" spans="2:55" ht="13.5" customHeight="1" x14ac:dyDescent="0.25">
      <c r="B135" s="313" t="s">
        <v>385</v>
      </c>
      <c r="C135" s="314"/>
      <c r="D135" s="314"/>
      <c r="E135" s="299" t="str">
        <f>Results!$C$84</f>
        <v/>
      </c>
      <c r="F135" s="299"/>
      <c r="G135" s="299"/>
      <c r="H135" s="299"/>
      <c r="I135" s="299"/>
      <c r="J135" s="299"/>
      <c r="K135" s="299"/>
      <c r="L135" s="299"/>
      <c r="M135" s="231"/>
      <c r="N135" s="296" t="str">
        <f>Results!$L$84</f>
        <v/>
      </c>
      <c r="O135" s="296"/>
      <c r="P135" s="296"/>
      <c r="Q135" s="296"/>
      <c r="R135" s="296"/>
      <c r="S135" s="190"/>
      <c r="T135" s="296" t="e">
        <f>VLOOKUP(N135,'PENNANT TEAMS'!$C$131:$D$331,2,FALSE)</f>
        <v>#N/A</v>
      </c>
      <c r="U135" s="296"/>
      <c r="V135" s="296"/>
      <c r="W135" s="191"/>
      <c r="X135" s="306"/>
      <c r="Y135" s="307"/>
      <c r="Z135" s="308"/>
      <c r="AA135" s="192"/>
      <c r="AC135" s="313" t="s">
        <v>385</v>
      </c>
      <c r="AD135" s="314"/>
      <c r="AE135" s="314"/>
      <c r="AF135" s="299">
        <f>Results!$S$84</f>
        <v>0</v>
      </c>
      <c r="AG135" s="299"/>
      <c r="AH135" s="299"/>
      <c r="AI135" s="299"/>
      <c r="AJ135" s="299"/>
      <c r="AK135" s="299"/>
      <c r="AL135" s="299"/>
      <c r="AM135" s="299"/>
      <c r="AN135" s="191"/>
      <c r="AO135" s="296" t="str">
        <f>Results!$AB$84</f>
        <v/>
      </c>
      <c r="AP135" s="296"/>
      <c r="AQ135" s="296"/>
      <c r="AR135" s="296"/>
      <c r="AS135" s="296"/>
      <c r="AT135" s="190"/>
      <c r="AU135" s="296" t="e">
        <f>VLOOKUP(AO135,'PENNANT TEAMS'!$C$131:$D$331,2,FALSE)</f>
        <v>#N/A</v>
      </c>
      <c r="AV135" s="296"/>
      <c r="AW135" s="296"/>
      <c r="AX135" s="191"/>
      <c r="AY135" s="306"/>
      <c r="AZ135" s="307"/>
      <c r="BA135" s="308"/>
      <c r="BB135" s="192"/>
    </row>
    <row r="136" spans="2:55" ht="6" customHeight="1" x14ac:dyDescent="0.25">
      <c r="B136" s="193"/>
      <c r="C136" s="190"/>
      <c r="D136" s="190"/>
      <c r="E136" s="194"/>
      <c r="F136" s="195"/>
      <c r="G136" s="195"/>
      <c r="H136" s="195"/>
      <c r="I136" s="195"/>
      <c r="J136" s="195"/>
      <c r="K136" s="195"/>
      <c r="L136" s="195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W136" s="191"/>
      <c r="X136" s="191"/>
      <c r="Y136" s="191"/>
      <c r="Z136" s="191"/>
      <c r="AA136" s="192"/>
      <c r="AC136" s="193"/>
      <c r="AD136" s="190"/>
      <c r="AE136" s="190"/>
      <c r="AF136" s="194"/>
      <c r="AG136" s="195"/>
      <c r="AH136" s="195"/>
      <c r="AI136" s="195"/>
      <c r="AJ136" s="195"/>
      <c r="AK136" s="195"/>
      <c r="AL136" s="195"/>
      <c r="AM136" s="195"/>
      <c r="AN136" s="191"/>
      <c r="AO136" s="191"/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2"/>
      <c r="BC136" s="190"/>
    </row>
    <row r="137" spans="2:55" ht="13.5" customHeight="1" x14ac:dyDescent="0.25">
      <c r="B137" s="313" t="s">
        <v>386</v>
      </c>
      <c r="C137" s="314"/>
      <c r="D137" s="314"/>
      <c r="E137" s="299" t="str">
        <f>Results!$C$85</f>
        <v/>
      </c>
      <c r="F137" s="299"/>
      <c r="G137" s="299"/>
      <c r="H137" s="299"/>
      <c r="I137" s="299"/>
      <c r="J137" s="299"/>
      <c r="K137" s="299"/>
      <c r="L137" s="299"/>
      <c r="M137" s="231"/>
      <c r="N137" s="296" t="str">
        <f>Results!$L$85</f>
        <v/>
      </c>
      <c r="O137" s="296"/>
      <c r="P137" s="296"/>
      <c r="Q137" s="296"/>
      <c r="R137" s="296"/>
      <c r="S137" s="190"/>
      <c r="T137" s="296" t="e">
        <f>VLOOKUP(N137,'PENNANT TEAMS'!$C$131:$D$331,2,FALSE)</f>
        <v>#N/A</v>
      </c>
      <c r="U137" s="296"/>
      <c r="V137" s="296"/>
      <c r="W137" s="191"/>
      <c r="X137" s="191"/>
      <c r="Y137" s="191"/>
      <c r="Z137" s="191"/>
      <c r="AA137" s="192"/>
      <c r="AC137" s="313" t="s">
        <v>386</v>
      </c>
      <c r="AD137" s="314"/>
      <c r="AE137" s="314"/>
      <c r="AF137" s="299">
        <f>Results!$S$85</f>
        <v>0</v>
      </c>
      <c r="AG137" s="299"/>
      <c r="AH137" s="299"/>
      <c r="AI137" s="299"/>
      <c r="AJ137" s="299"/>
      <c r="AK137" s="299"/>
      <c r="AL137" s="299"/>
      <c r="AM137" s="299"/>
      <c r="AN137" s="191"/>
      <c r="AO137" s="296" t="str">
        <f>Results!$AB$85</f>
        <v/>
      </c>
      <c r="AP137" s="296"/>
      <c r="AQ137" s="296"/>
      <c r="AR137" s="296"/>
      <c r="AS137" s="296"/>
      <c r="AT137" s="190"/>
      <c r="AU137" s="296" t="e">
        <f>VLOOKUP(AO137,'PENNANT TEAMS'!$C$131:$D$331,2,FALSE)</f>
        <v>#N/A</v>
      </c>
      <c r="AV137" s="296"/>
      <c r="AW137" s="296"/>
      <c r="AX137" s="191"/>
      <c r="AY137" s="191"/>
      <c r="AZ137" s="191"/>
      <c r="BA137" s="191"/>
      <c r="BB137" s="192"/>
    </row>
    <row r="138" spans="2:55" ht="12" customHeight="1" x14ac:dyDescent="0.25">
      <c r="B138" s="236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8"/>
      <c r="AC138" s="196"/>
      <c r="AD138" s="191"/>
      <c r="AE138" s="191"/>
      <c r="AF138" s="194"/>
      <c r="AG138" s="195"/>
      <c r="AH138" s="195"/>
      <c r="AI138" s="195"/>
      <c r="AJ138" s="195"/>
      <c r="AK138" s="195"/>
      <c r="AL138" s="195"/>
      <c r="AM138" s="195"/>
      <c r="AN138" s="191"/>
      <c r="AO138" s="191"/>
      <c r="AP138" s="191"/>
      <c r="AQ138" s="191"/>
      <c r="AR138" s="191"/>
      <c r="AS138" s="191"/>
      <c r="AT138" s="191"/>
      <c r="AU138" s="191"/>
      <c r="AV138" s="191"/>
      <c r="AW138" s="191"/>
      <c r="AX138" s="191"/>
      <c r="AY138" s="191"/>
      <c r="AZ138" s="191"/>
      <c r="BA138" s="191"/>
      <c r="BB138" s="192"/>
      <c r="BC138" s="191"/>
    </row>
    <row r="139" spans="2:55" ht="13.5" customHeight="1" x14ac:dyDescent="0.25">
      <c r="B139" s="313" t="s">
        <v>383</v>
      </c>
      <c r="C139" s="314"/>
      <c r="D139" s="314"/>
      <c r="E139" s="311" t="str">
        <f>Results!$C$86</f>
        <v/>
      </c>
      <c r="F139" s="311"/>
      <c r="G139" s="311"/>
      <c r="H139" s="311"/>
      <c r="I139" s="311"/>
      <c r="J139" s="311"/>
      <c r="K139" s="311"/>
      <c r="L139" s="311"/>
      <c r="M139" s="187"/>
      <c r="N139" s="312" t="str">
        <f>Results!$L$86</f>
        <v/>
      </c>
      <c r="O139" s="312"/>
      <c r="P139" s="312"/>
      <c r="Q139" s="312"/>
      <c r="R139" s="312"/>
      <c r="S139" s="190"/>
      <c r="T139" s="296" t="e">
        <f>VLOOKUP(N139,'PENNANT TEAMS'!$C$131:$D$331,2,FALSE)</f>
        <v>#N/A</v>
      </c>
      <c r="U139" s="296"/>
      <c r="V139" s="296"/>
      <c r="W139" s="191"/>
      <c r="X139" s="190"/>
      <c r="Y139" s="190"/>
      <c r="Z139" s="190"/>
      <c r="AA139" s="192"/>
      <c r="AC139" s="313" t="s">
        <v>383</v>
      </c>
      <c r="AD139" s="314"/>
      <c r="AE139" s="314"/>
      <c r="AF139" s="299">
        <f>Results!$S$86</f>
        <v>0</v>
      </c>
      <c r="AG139" s="299"/>
      <c r="AH139" s="299"/>
      <c r="AI139" s="299"/>
      <c r="AJ139" s="299"/>
      <c r="AK139" s="299"/>
      <c r="AL139" s="299"/>
      <c r="AM139" s="299"/>
      <c r="AN139" s="228"/>
      <c r="AO139" s="296" t="str">
        <f>Results!$AB$86</f>
        <v/>
      </c>
      <c r="AP139" s="296"/>
      <c r="AQ139" s="296"/>
      <c r="AR139" s="296"/>
      <c r="AS139" s="296"/>
      <c r="AT139" s="190"/>
      <c r="AU139" s="296" t="e">
        <f>VLOOKUP(AO139,'PENNANT TEAMS'!$C$131:$D$331,2,FALSE)</f>
        <v>#N/A</v>
      </c>
      <c r="AV139" s="296"/>
      <c r="AW139" s="296"/>
      <c r="AX139" s="191"/>
      <c r="AY139" s="190"/>
      <c r="AZ139" s="190"/>
      <c r="BA139" s="190"/>
      <c r="BB139" s="192"/>
    </row>
    <row r="140" spans="2:55" ht="6" customHeight="1" x14ac:dyDescent="0.25">
      <c r="B140" s="193"/>
      <c r="C140" s="190"/>
      <c r="D140" s="190"/>
      <c r="E140" s="194"/>
      <c r="F140" s="195"/>
      <c r="G140" s="195"/>
      <c r="H140" s="195"/>
      <c r="I140" s="195"/>
      <c r="J140" s="195"/>
      <c r="K140" s="195"/>
      <c r="L140" s="195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W140" s="191"/>
      <c r="X140" s="191"/>
      <c r="Y140" s="191"/>
      <c r="Z140" s="191"/>
      <c r="AA140" s="192"/>
      <c r="AC140" s="193"/>
      <c r="AD140" s="190"/>
      <c r="AE140" s="190"/>
      <c r="AF140" s="229"/>
      <c r="AG140" s="230"/>
      <c r="AH140" s="230"/>
      <c r="AI140" s="230"/>
      <c r="AJ140" s="230"/>
      <c r="AK140" s="230"/>
      <c r="AL140" s="230"/>
      <c r="AM140" s="230"/>
      <c r="AN140" s="231"/>
      <c r="AO140" s="231"/>
      <c r="AP140" s="231"/>
      <c r="AQ140" s="231"/>
      <c r="AR140" s="231"/>
      <c r="AS140" s="231"/>
      <c r="AT140" s="191"/>
      <c r="AU140" s="191"/>
      <c r="AV140" s="191"/>
      <c r="AW140" s="191"/>
      <c r="AX140" s="191"/>
      <c r="AY140" s="191"/>
      <c r="AZ140" s="191"/>
      <c r="BA140" s="191"/>
      <c r="BB140" s="192"/>
      <c r="BC140" s="190"/>
    </row>
    <row r="141" spans="2:55" ht="13.5" customHeight="1" x14ac:dyDescent="0.25">
      <c r="B141" s="297" t="s">
        <v>384</v>
      </c>
      <c r="C141" s="298"/>
      <c r="D141" s="298"/>
      <c r="E141" s="299" t="str">
        <f>Results!$C$87</f>
        <v/>
      </c>
      <c r="F141" s="299"/>
      <c r="G141" s="299"/>
      <c r="H141" s="299"/>
      <c r="I141" s="299"/>
      <c r="J141" s="299"/>
      <c r="K141" s="299"/>
      <c r="L141" s="299"/>
      <c r="M141" s="231"/>
      <c r="N141" s="296" t="str">
        <f>Results!$L$87</f>
        <v/>
      </c>
      <c r="O141" s="296"/>
      <c r="P141" s="296"/>
      <c r="Q141" s="296"/>
      <c r="R141" s="296"/>
      <c r="S141" s="190"/>
      <c r="T141" s="296" t="e">
        <f>VLOOKUP(N141,'PENNANT TEAMS'!$C$131:$D$331,2,FALSE)</f>
        <v>#N/A</v>
      </c>
      <c r="U141" s="296"/>
      <c r="V141" s="296"/>
      <c r="W141" s="191"/>
      <c r="X141" s="300"/>
      <c r="Y141" s="301"/>
      <c r="Z141" s="302"/>
      <c r="AA141" s="192"/>
      <c r="AC141" s="297" t="s">
        <v>384</v>
      </c>
      <c r="AD141" s="298"/>
      <c r="AE141" s="298"/>
      <c r="AF141" s="299">
        <f>Results!$S$87</f>
        <v>0</v>
      </c>
      <c r="AG141" s="299"/>
      <c r="AH141" s="299"/>
      <c r="AI141" s="299"/>
      <c r="AJ141" s="299"/>
      <c r="AK141" s="299"/>
      <c r="AL141" s="299"/>
      <c r="AM141" s="299"/>
      <c r="AN141" s="231"/>
      <c r="AO141" s="296" t="str">
        <f>Results!$AB$87</f>
        <v/>
      </c>
      <c r="AP141" s="296"/>
      <c r="AQ141" s="296"/>
      <c r="AR141" s="296"/>
      <c r="AS141" s="296"/>
      <c r="AT141" s="190"/>
      <c r="AU141" s="296" t="e">
        <f>VLOOKUP(AO141,'PENNANT TEAMS'!$C$131:$D$331,2,FALSE)</f>
        <v>#N/A</v>
      </c>
      <c r="AV141" s="296"/>
      <c r="AW141" s="296"/>
      <c r="AX141" s="191"/>
      <c r="AY141" s="300"/>
      <c r="AZ141" s="301"/>
      <c r="BA141" s="302"/>
      <c r="BB141" s="192"/>
    </row>
    <row r="142" spans="2:55" ht="6" customHeight="1" x14ac:dyDescent="0.25">
      <c r="B142" s="193"/>
      <c r="C142" s="190"/>
      <c r="D142" s="190"/>
      <c r="E142" s="194"/>
      <c r="F142" s="195"/>
      <c r="G142" s="195"/>
      <c r="H142" s="195"/>
      <c r="I142" s="195"/>
      <c r="J142" s="195"/>
      <c r="K142" s="195"/>
      <c r="L142" s="195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303"/>
      <c r="Y142" s="304"/>
      <c r="Z142" s="305"/>
      <c r="AA142" s="192"/>
      <c r="AC142" s="193"/>
      <c r="AD142" s="190"/>
      <c r="AE142" s="190"/>
      <c r="AF142" s="229"/>
      <c r="AG142" s="230"/>
      <c r="AH142" s="230"/>
      <c r="AI142" s="230"/>
      <c r="AJ142" s="230"/>
      <c r="AK142" s="230"/>
      <c r="AL142" s="230"/>
      <c r="AM142" s="230"/>
      <c r="AN142" s="231"/>
      <c r="AO142" s="231"/>
      <c r="AP142" s="231"/>
      <c r="AQ142" s="231"/>
      <c r="AR142" s="231"/>
      <c r="AS142" s="231"/>
      <c r="AT142" s="191"/>
      <c r="AU142" s="191"/>
      <c r="AV142" s="191"/>
      <c r="AW142" s="191"/>
      <c r="AX142" s="191"/>
      <c r="AY142" s="303"/>
      <c r="AZ142" s="304"/>
      <c r="BA142" s="305"/>
      <c r="BB142" s="192"/>
      <c r="BC142" s="190"/>
    </row>
    <row r="143" spans="2:55" ht="13.5" customHeight="1" x14ac:dyDescent="0.25">
      <c r="B143" s="313" t="s">
        <v>385</v>
      </c>
      <c r="C143" s="314"/>
      <c r="D143" s="314"/>
      <c r="E143" s="299" t="str">
        <f>Results!$C$88</f>
        <v/>
      </c>
      <c r="F143" s="299"/>
      <c r="G143" s="299"/>
      <c r="H143" s="299"/>
      <c r="I143" s="299"/>
      <c r="J143" s="299"/>
      <c r="K143" s="299"/>
      <c r="L143" s="299"/>
      <c r="M143" s="231"/>
      <c r="N143" s="296" t="str">
        <f>Results!$L$88</f>
        <v/>
      </c>
      <c r="O143" s="296"/>
      <c r="P143" s="296"/>
      <c r="Q143" s="296"/>
      <c r="R143" s="296"/>
      <c r="S143" s="190"/>
      <c r="T143" s="296" t="e">
        <f>VLOOKUP(N143,'PENNANT TEAMS'!$C$131:$D$331,2,FALSE)</f>
        <v>#N/A</v>
      </c>
      <c r="U143" s="296"/>
      <c r="V143" s="296"/>
      <c r="W143" s="191"/>
      <c r="X143" s="306"/>
      <c r="Y143" s="307"/>
      <c r="Z143" s="308"/>
      <c r="AA143" s="192"/>
      <c r="AC143" s="313" t="s">
        <v>385</v>
      </c>
      <c r="AD143" s="314"/>
      <c r="AE143" s="314"/>
      <c r="AF143" s="299">
        <f>Results!$S$88</f>
        <v>0</v>
      </c>
      <c r="AG143" s="299"/>
      <c r="AH143" s="299"/>
      <c r="AI143" s="299"/>
      <c r="AJ143" s="299"/>
      <c r="AK143" s="299"/>
      <c r="AL143" s="299"/>
      <c r="AM143" s="299"/>
      <c r="AN143" s="231"/>
      <c r="AO143" s="296" t="str">
        <f>Results!$AB$88</f>
        <v/>
      </c>
      <c r="AP143" s="296"/>
      <c r="AQ143" s="296"/>
      <c r="AR143" s="296"/>
      <c r="AS143" s="296"/>
      <c r="AT143" s="190"/>
      <c r="AU143" s="296" t="e">
        <f>VLOOKUP(AO143,'PENNANT TEAMS'!$C$131:$D$331,2,FALSE)</f>
        <v>#N/A</v>
      </c>
      <c r="AV143" s="296"/>
      <c r="AW143" s="296"/>
      <c r="AX143" s="191"/>
      <c r="AY143" s="306"/>
      <c r="AZ143" s="307"/>
      <c r="BA143" s="308"/>
      <c r="BB143" s="192"/>
    </row>
    <row r="144" spans="2:55" ht="6" customHeight="1" x14ac:dyDescent="0.25">
      <c r="B144" s="193"/>
      <c r="C144" s="190"/>
      <c r="D144" s="190"/>
      <c r="E144" s="194"/>
      <c r="F144" s="195"/>
      <c r="G144" s="195"/>
      <c r="H144" s="195"/>
      <c r="I144" s="195"/>
      <c r="J144" s="195"/>
      <c r="K144" s="195"/>
      <c r="L144" s="195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2"/>
      <c r="AC144" s="193"/>
      <c r="AD144" s="190"/>
      <c r="AE144" s="190"/>
      <c r="AF144" s="229"/>
      <c r="AG144" s="230"/>
      <c r="AH144" s="230"/>
      <c r="AI144" s="230"/>
      <c r="AJ144" s="230"/>
      <c r="AK144" s="230"/>
      <c r="AL144" s="230"/>
      <c r="AM144" s="230"/>
      <c r="AN144" s="231"/>
      <c r="AO144" s="231"/>
      <c r="AP144" s="231"/>
      <c r="AQ144" s="231"/>
      <c r="AR144" s="231"/>
      <c r="AS144" s="231"/>
      <c r="AT144" s="191"/>
      <c r="AU144" s="191"/>
      <c r="AV144" s="191"/>
      <c r="AW144" s="191"/>
      <c r="AX144" s="191"/>
      <c r="AY144" s="191"/>
      <c r="AZ144" s="191"/>
      <c r="BA144" s="191"/>
      <c r="BB144" s="192"/>
      <c r="BC144" s="190"/>
    </row>
    <row r="145" spans="2:54" ht="13.5" customHeight="1" x14ac:dyDescent="0.25">
      <c r="B145" s="313" t="s">
        <v>386</v>
      </c>
      <c r="C145" s="314"/>
      <c r="D145" s="314"/>
      <c r="E145" s="299" t="str">
        <f>Results!$C$89</f>
        <v/>
      </c>
      <c r="F145" s="299"/>
      <c r="G145" s="299"/>
      <c r="H145" s="299"/>
      <c r="I145" s="299"/>
      <c r="J145" s="299"/>
      <c r="K145" s="299"/>
      <c r="L145" s="299"/>
      <c r="M145" s="231"/>
      <c r="N145" s="296" t="str">
        <f>Results!$L$89</f>
        <v/>
      </c>
      <c r="O145" s="296"/>
      <c r="P145" s="296"/>
      <c r="Q145" s="296"/>
      <c r="R145" s="296"/>
      <c r="S145" s="190"/>
      <c r="T145" s="296" t="e">
        <f>VLOOKUP(N145,'PENNANT TEAMS'!$C$131:$D$331,2,FALSE)</f>
        <v>#N/A</v>
      </c>
      <c r="U145" s="296"/>
      <c r="V145" s="296"/>
      <c r="W145" s="191"/>
      <c r="X145" s="191"/>
      <c r="Y145" s="191"/>
      <c r="Z145" s="191"/>
      <c r="AA145" s="192"/>
      <c r="AC145" s="313" t="s">
        <v>386</v>
      </c>
      <c r="AD145" s="314"/>
      <c r="AE145" s="314"/>
      <c r="AF145" s="299">
        <f>Results!$S$89</f>
        <v>0</v>
      </c>
      <c r="AG145" s="299"/>
      <c r="AH145" s="299"/>
      <c r="AI145" s="299"/>
      <c r="AJ145" s="299"/>
      <c r="AK145" s="299"/>
      <c r="AL145" s="299"/>
      <c r="AM145" s="299"/>
      <c r="AN145" s="232"/>
      <c r="AO145" s="296" t="str">
        <f>Results!$AB$89</f>
        <v/>
      </c>
      <c r="AP145" s="296"/>
      <c r="AQ145" s="296"/>
      <c r="AR145" s="296"/>
      <c r="AS145" s="296"/>
      <c r="AT145" s="190"/>
      <c r="AU145" s="296" t="e">
        <f>VLOOKUP(AO145,'PENNANT TEAMS'!$C$131:$D$331,2,FALSE)</f>
        <v>#N/A</v>
      </c>
      <c r="AV145" s="296"/>
      <c r="AW145" s="296"/>
      <c r="AX145" s="191"/>
      <c r="AY145" s="191"/>
      <c r="AZ145" s="191"/>
      <c r="BA145" s="191"/>
      <c r="BB145" s="192"/>
    </row>
    <row r="146" spans="2:54" ht="6" customHeight="1" x14ac:dyDescent="0.25">
      <c r="B146" s="197"/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AA146" s="199"/>
      <c r="AC146" s="120"/>
      <c r="AF146" s="194"/>
      <c r="AG146" s="195"/>
      <c r="AH146" s="195"/>
      <c r="AI146" s="195"/>
      <c r="AJ146" s="195"/>
      <c r="AK146" s="195"/>
      <c r="AL146" s="195"/>
      <c r="AM146" s="195"/>
      <c r="BB146" s="121"/>
    </row>
    <row r="147" spans="2:54" ht="15" x14ac:dyDescent="0.25">
      <c r="B147" s="315" t="s">
        <v>387</v>
      </c>
      <c r="C147" s="316"/>
      <c r="D147" s="316"/>
      <c r="E147" s="316"/>
      <c r="F147" s="316"/>
      <c r="G147" s="316"/>
      <c r="H147" s="316"/>
      <c r="I147" s="200"/>
      <c r="J147" s="200"/>
      <c r="K147" s="200"/>
      <c r="L147" s="200"/>
      <c r="M147" s="200"/>
      <c r="N147" s="200"/>
      <c r="O147" s="200"/>
      <c r="P147" s="200"/>
      <c r="S147" s="186"/>
      <c r="U147" s="186"/>
      <c r="V147" s="186"/>
      <c r="W147" s="186"/>
      <c r="X147" s="201"/>
      <c r="Y147" s="201"/>
      <c r="Z147" s="201"/>
      <c r="AA147" s="121"/>
      <c r="AC147" s="315" t="s">
        <v>387</v>
      </c>
      <c r="AD147" s="316"/>
      <c r="AE147" s="316"/>
      <c r="AF147" s="316"/>
      <c r="AG147" s="316"/>
      <c r="AH147" s="316"/>
      <c r="AI147" s="316"/>
      <c r="AJ147" s="200"/>
      <c r="AK147" s="200"/>
      <c r="AL147" s="200"/>
      <c r="AM147" s="200"/>
      <c r="AN147" s="200"/>
      <c r="AO147" s="200"/>
      <c r="AP147" s="200"/>
      <c r="AQ147" s="200"/>
      <c r="AT147" s="186"/>
      <c r="AV147" s="186"/>
      <c r="AW147" s="186"/>
      <c r="AX147" s="186"/>
      <c r="BB147" s="121"/>
    </row>
    <row r="148" spans="2:54" ht="15" x14ac:dyDescent="0.25">
      <c r="B148" s="315" t="s">
        <v>388</v>
      </c>
      <c r="C148" s="316"/>
      <c r="D148" s="316"/>
      <c r="E148" s="316"/>
      <c r="F148" s="316"/>
      <c r="G148" s="316"/>
      <c r="H148" s="316"/>
      <c r="I148" s="234"/>
      <c r="J148" s="234"/>
      <c r="K148" s="234"/>
      <c r="L148" s="234"/>
      <c r="M148" s="234"/>
      <c r="N148" s="234"/>
      <c r="O148" s="234"/>
      <c r="P148" s="234"/>
      <c r="R148" s="186" t="s">
        <v>389</v>
      </c>
      <c r="S148" s="186"/>
      <c r="T148" s="186"/>
      <c r="U148" s="186"/>
      <c r="V148" s="186"/>
      <c r="W148" s="186"/>
      <c r="X148" s="202"/>
      <c r="Y148" s="203"/>
      <c r="Z148" s="204"/>
      <c r="AA148" s="121"/>
      <c r="AC148" s="315" t="s">
        <v>388</v>
      </c>
      <c r="AD148" s="316"/>
      <c r="AE148" s="316"/>
      <c r="AF148" s="316"/>
      <c r="AG148" s="316"/>
      <c r="AH148" s="316"/>
      <c r="AI148" s="316"/>
      <c r="AJ148" s="234"/>
      <c r="AK148" s="234"/>
      <c r="AL148" s="234"/>
      <c r="AM148" s="234"/>
      <c r="AN148" s="234"/>
      <c r="AO148" s="234"/>
      <c r="AP148" s="234"/>
      <c r="AQ148" s="234"/>
      <c r="AS148" s="186" t="s">
        <v>389</v>
      </c>
      <c r="AT148" s="186"/>
      <c r="AU148" s="186"/>
      <c r="AV148" s="186"/>
      <c r="AW148" s="186"/>
      <c r="AX148" s="186"/>
      <c r="AY148" s="202"/>
      <c r="AZ148" s="203"/>
      <c r="BA148" s="204"/>
      <c r="BB148" s="121"/>
    </row>
    <row r="149" spans="2:54" ht="15" x14ac:dyDescent="0.25">
      <c r="B149" s="315" t="s">
        <v>390</v>
      </c>
      <c r="C149" s="316"/>
      <c r="D149" s="316"/>
      <c r="E149" s="316"/>
      <c r="F149" s="316"/>
      <c r="G149" s="316"/>
      <c r="H149" s="316"/>
      <c r="I149" s="234"/>
      <c r="J149" s="234"/>
      <c r="K149" s="234"/>
      <c r="L149" s="234"/>
      <c r="M149" s="234"/>
      <c r="N149" s="234"/>
      <c r="O149" s="234"/>
      <c r="P149" s="234"/>
      <c r="X149" s="205"/>
      <c r="Y149" s="200"/>
      <c r="Z149" s="206"/>
      <c r="AA149" s="121"/>
      <c r="AC149" s="315" t="s">
        <v>390</v>
      </c>
      <c r="AD149" s="316"/>
      <c r="AE149" s="316"/>
      <c r="AF149" s="316"/>
      <c r="AG149" s="316"/>
      <c r="AH149" s="316"/>
      <c r="AI149" s="316"/>
      <c r="AJ149" s="234"/>
      <c r="AK149" s="234"/>
      <c r="AL149" s="234"/>
      <c r="AM149" s="234"/>
      <c r="AN149" s="234"/>
      <c r="AO149" s="234"/>
      <c r="AP149" s="234"/>
      <c r="AQ149" s="234"/>
      <c r="AY149" s="205"/>
      <c r="AZ149" s="200"/>
      <c r="BA149" s="206"/>
      <c r="BB149" s="121"/>
    </row>
    <row r="150" spans="2:54" ht="11.25" customHeight="1" thickBot="1" x14ac:dyDescent="0.25">
      <c r="B150" s="124"/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7"/>
      <c r="P150" s="207"/>
      <c r="Q150" s="207"/>
      <c r="R150" s="207"/>
      <c r="S150" s="207"/>
      <c r="T150" s="207"/>
      <c r="U150" s="207"/>
      <c r="V150" s="207"/>
      <c r="W150" s="207"/>
      <c r="X150" s="207"/>
      <c r="Y150" s="207"/>
      <c r="Z150" s="207"/>
      <c r="AA150" s="126"/>
      <c r="AC150" s="124"/>
      <c r="AD150" s="207"/>
      <c r="AE150" s="207"/>
      <c r="AF150" s="207"/>
      <c r="AG150" s="207"/>
      <c r="AH150" s="207"/>
      <c r="AI150" s="207"/>
      <c r="AJ150" s="207"/>
      <c r="AK150" s="207"/>
      <c r="AL150" s="207"/>
      <c r="AM150" s="207"/>
      <c r="AN150" s="207"/>
      <c r="AO150" s="207"/>
      <c r="AP150" s="207"/>
      <c r="AQ150" s="207"/>
      <c r="AR150" s="207"/>
      <c r="AS150" s="207"/>
      <c r="AT150" s="207"/>
      <c r="AU150" s="207"/>
      <c r="AV150" s="207"/>
      <c r="AW150" s="207"/>
      <c r="AX150" s="207"/>
      <c r="AY150" s="207"/>
      <c r="AZ150" s="207"/>
      <c r="BA150" s="207"/>
      <c r="BB150" s="126"/>
    </row>
    <row r="151" spans="2:54" ht="12" customHeight="1" x14ac:dyDescent="0.2"/>
    <row r="152" spans="2:54" x14ac:dyDescent="0.2">
      <c r="AO152" s="208" t="s">
        <v>391</v>
      </c>
      <c r="AP152" s="209"/>
      <c r="AQ152" s="209"/>
      <c r="AR152" s="209"/>
      <c r="AS152" s="209"/>
      <c r="AT152" s="209"/>
      <c r="AU152" s="209"/>
      <c r="AV152" s="209"/>
      <c r="AW152" s="209"/>
      <c r="AX152" s="209"/>
      <c r="AY152" s="209"/>
      <c r="AZ152" s="209"/>
      <c r="BA152" s="210"/>
    </row>
    <row r="153" spans="2:54" ht="5.25" customHeight="1" x14ac:dyDescent="0.2">
      <c r="AO153" s="211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3"/>
    </row>
    <row r="154" spans="2:54" x14ac:dyDescent="0.2">
      <c r="AO154" s="219" t="s">
        <v>392</v>
      </c>
      <c r="AP154" s="214"/>
      <c r="AQ154" s="214"/>
      <c r="AR154" s="214"/>
      <c r="AS154" s="214"/>
      <c r="AT154" s="323">
        <v>1</v>
      </c>
      <c r="AU154" s="323"/>
      <c r="AV154" s="212"/>
      <c r="AW154" s="212"/>
      <c r="AX154" s="212"/>
      <c r="AY154" s="212"/>
      <c r="AZ154" s="212"/>
      <c r="BA154" s="213"/>
    </row>
    <row r="155" spans="2:54" ht="4.5" customHeight="1" x14ac:dyDescent="0.2">
      <c r="AO155" s="211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3"/>
    </row>
    <row r="156" spans="2:54" ht="12.75" customHeight="1" x14ac:dyDescent="0.25">
      <c r="B156" t="s">
        <v>393</v>
      </c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O156" s="220" t="s">
        <v>394</v>
      </c>
      <c r="AP156" s="221"/>
      <c r="AQ156" s="221"/>
      <c r="AR156" s="221"/>
      <c r="AS156" s="221"/>
      <c r="AT156" s="235" t="s">
        <v>334</v>
      </c>
      <c r="AU156" s="216"/>
      <c r="AV156" s="216"/>
      <c r="AW156" s="212"/>
      <c r="AX156" s="212"/>
      <c r="AY156" s="212"/>
      <c r="AZ156" s="212"/>
      <c r="BA156" s="213"/>
    </row>
    <row r="157" spans="2:54" ht="9.75" customHeight="1" x14ac:dyDescent="0.2">
      <c r="AO157" s="317" t="s">
        <v>395</v>
      </c>
      <c r="AP157" s="318"/>
      <c r="AQ157" s="318"/>
      <c r="AR157" s="318"/>
      <c r="AS157" s="318"/>
      <c r="AT157" s="318"/>
      <c r="AU157" s="319">
        <v>3</v>
      </c>
      <c r="AV157" s="212"/>
      <c r="AW157" s="212"/>
      <c r="AX157" s="212"/>
      <c r="AY157" s="212"/>
      <c r="AZ157" s="212"/>
      <c r="BA157" s="213"/>
    </row>
    <row r="158" spans="2:54" x14ac:dyDescent="0.2">
      <c r="B158" t="s">
        <v>396</v>
      </c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17">
        <v>0.5</v>
      </c>
      <c r="AI158" s="200"/>
      <c r="AJ158" s="200"/>
      <c r="AK158" s="200"/>
      <c r="AO158" s="317"/>
      <c r="AP158" s="318"/>
      <c r="AQ158" s="318"/>
      <c r="AR158" s="318"/>
      <c r="AS158" s="318"/>
      <c r="AT158" s="318"/>
      <c r="AU158" s="319"/>
      <c r="AV158" s="212"/>
      <c r="AW158" s="212"/>
      <c r="AX158" s="212"/>
      <c r="AY158" s="212"/>
      <c r="AZ158" s="212"/>
      <c r="BA158" s="213"/>
    </row>
    <row r="159" spans="2:54" ht="11.25" customHeight="1" x14ac:dyDescent="0.2">
      <c r="AO159" s="320" t="s">
        <v>397</v>
      </c>
      <c r="AP159" s="321"/>
      <c r="AQ159" s="321"/>
      <c r="AR159" s="321"/>
      <c r="AS159" s="321"/>
      <c r="AT159" s="321"/>
      <c r="AU159" s="322" t="s">
        <v>335</v>
      </c>
      <c r="AV159" s="322"/>
      <c r="AW159" s="322"/>
      <c r="AX159" s="212"/>
      <c r="AY159" s="212"/>
      <c r="AZ159" s="212"/>
      <c r="BA159" s="213"/>
    </row>
    <row r="160" spans="2:54" ht="15" x14ac:dyDescent="0.25">
      <c r="B160" t="s">
        <v>398</v>
      </c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O160" s="218"/>
      <c r="AP160" s="218"/>
      <c r="AQ160" s="218"/>
      <c r="AR160" s="218"/>
      <c r="AS160" s="218"/>
      <c r="AT160" s="218"/>
      <c r="AU160" s="218"/>
      <c r="AV160" s="218"/>
      <c r="AW160" s="218"/>
      <c r="AX160" s="218"/>
      <c r="AY160" s="218"/>
      <c r="AZ160" s="218"/>
      <c r="BA160" s="218"/>
    </row>
    <row r="161" spans="2:55" ht="27.75" customHeight="1" x14ac:dyDescent="0.2"/>
    <row r="162" spans="2:55" ht="21" x14ac:dyDescent="0.35">
      <c r="C162" s="181"/>
      <c r="D162" s="181"/>
      <c r="E162" s="181"/>
      <c r="F162" s="181"/>
      <c r="G162" s="181"/>
      <c r="H162" s="181"/>
      <c r="I162" s="181"/>
      <c r="J162" s="181"/>
      <c r="K162" s="181"/>
      <c r="L162" s="181"/>
      <c r="M162" s="181"/>
      <c r="N162" s="181"/>
      <c r="O162" s="181"/>
      <c r="P162" s="181"/>
      <c r="Q162" s="282" t="s">
        <v>373</v>
      </c>
      <c r="R162" s="282"/>
      <c r="S162" s="282"/>
      <c r="T162" s="282"/>
      <c r="U162" s="282"/>
      <c r="V162" s="282"/>
      <c r="W162" s="282"/>
      <c r="X162" s="282"/>
      <c r="Y162" s="282"/>
      <c r="Z162" s="282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2"/>
      <c r="AK162" s="282"/>
      <c r="AL162" s="282"/>
      <c r="AM162" s="181"/>
      <c r="AN162" s="181"/>
      <c r="AO162" s="181"/>
      <c r="AP162" s="181"/>
      <c r="AQ162" s="181"/>
      <c r="AR162" s="181"/>
      <c r="AS162" s="181"/>
      <c r="AT162" s="181"/>
      <c r="AU162" s="181"/>
      <c r="AV162" s="181"/>
      <c r="AW162" s="181"/>
      <c r="AX162" s="181"/>
      <c r="AY162" s="181"/>
      <c r="AZ162" s="181"/>
      <c r="BA162" s="181"/>
      <c r="BB162" s="181"/>
    </row>
    <row r="164" spans="2:55" ht="15" customHeight="1" x14ac:dyDescent="0.3">
      <c r="B164" s="283" t="s">
        <v>374</v>
      </c>
      <c r="C164" s="283"/>
      <c r="D164" s="283"/>
      <c r="E164" s="284">
        <f>Results!$D$103</f>
        <v>4.0999999999999996</v>
      </c>
      <c r="F164" s="284"/>
      <c r="G164" s="284"/>
      <c r="H164" s="284"/>
      <c r="I164" s="222"/>
      <c r="J164" s="222"/>
      <c r="K164" s="222"/>
      <c r="L164" s="182"/>
      <c r="M164" s="283" t="s">
        <v>375</v>
      </c>
      <c r="N164" s="283"/>
      <c r="O164" s="283"/>
      <c r="P164" s="283"/>
      <c r="Q164" s="284">
        <f>Results!$K$103</f>
        <v>1</v>
      </c>
      <c r="R164" s="284"/>
      <c r="S164" s="284"/>
      <c r="T164" s="284"/>
      <c r="U164" s="222"/>
      <c r="V164" s="222"/>
      <c r="W164" s="222"/>
      <c r="X164" s="222"/>
      <c r="Y164" s="182"/>
      <c r="Z164" s="182"/>
      <c r="AA164" s="182"/>
      <c r="AB164" s="182"/>
      <c r="AC164" s="182"/>
      <c r="AD164" s="182"/>
      <c r="AE164" s="182"/>
      <c r="AF164" s="182" t="s">
        <v>316</v>
      </c>
      <c r="AG164" s="182"/>
      <c r="AH164" s="182"/>
      <c r="AI164" s="182"/>
      <c r="AJ164" s="182"/>
      <c r="AK164" s="284">
        <f>Results!$R$3</f>
        <v>2</v>
      </c>
      <c r="AL164" s="284"/>
      <c r="AM164" s="182"/>
      <c r="AN164" s="182" t="s">
        <v>376</v>
      </c>
      <c r="AO164" s="182"/>
      <c r="AP164" s="182"/>
      <c r="AQ164" s="287" t="str">
        <f>'PENNANT TEAMS'!$B$4</f>
        <v>3rd March</v>
      </c>
      <c r="AR164" s="287"/>
      <c r="AS164" s="287"/>
      <c r="AT164" s="287"/>
      <c r="AU164" s="287"/>
      <c r="AV164" s="287"/>
      <c r="AW164" s="287"/>
      <c r="AX164" s="287"/>
      <c r="AY164" s="287"/>
      <c r="AZ164" s="287"/>
      <c r="BA164" s="287"/>
    </row>
    <row r="165" spans="2:55" ht="8.25" customHeight="1" thickBot="1" x14ac:dyDescent="0.25"/>
    <row r="166" spans="2:55" ht="18.75" x14ac:dyDescent="0.2">
      <c r="B166" s="288" t="s">
        <v>377</v>
      </c>
      <c r="C166" s="289"/>
      <c r="D166" s="289"/>
      <c r="E166" s="289"/>
      <c r="F166" s="289"/>
      <c r="G166" s="289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  <c r="Y166" s="183"/>
      <c r="Z166" s="183"/>
      <c r="AA166" s="184"/>
      <c r="AC166" s="290" t="s">
        <v>378</v>
      </c>
      <c r="AD166" s="291"/>
      <c r="AE166" s="291"/>
      <c r="AF166" s="291"/>
      <c r="AG166" s="291"/>
      <c r="AH166" s="291"/>
      <c r="AI166" s="291"/>
      <c r="AJ166" s="291"/>
      <c r="AK166" s="291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4"/>
    </row>
    <row r="167" spans="2:55" ht="6" customHeight="1" x14ac:dyDescent="0.2">
      <c r="B167" s="120"/>
      <c r="AA167" s="121"/>
      <c r="AC167" s="120"/>
      <c r="BB167" s="121"/>
    </row>
    <row r="168" spans="2:55" ht="15.75" x14ac:dyDescent="0.2">
      <c r="B168" s="292" t="s">
        <v>379</v>
      </c>
      <c r="C168" s="293"/>
      <c r="D168" s="293"/>
      <c r="E168" s="293"/>
      <c r="F168" s="293"/>
      <c r="G168" s="294" t="str">
        <f>Results!$D$105</f>
        <v>Davistown</v>
      </c>
      <c r="H168" s="294"/>
      <c r="I168" s="294"/>
      <c r="J168" s="294"/>
      <c r="K168" s="294"/>
      <c r="L168" s="294"/>
      <c r="M168" s="294"/>
      <c r="N168" s="294"/>
      <c r="O168" s="294"/>
      <c r="P168" s="294"/>
      <c r="Q168" s="294"/>
      <c r="R168" s="294"/>
      <c r="S168" s="294"/>
      <c r="T168" s="294"/>
      <c r="U168" s="294"/>
      <c r="V168" s="294"/>
      <c r="W168" s="294"/>
      <c r="X168" s="294"/>
      <c r="Y168" s="294"/>
      <c r="Z168" s="185"/>
      <c r="AA168" s="121"/>
      <c r="AC168" s="292" t="s">
        <v>379</v>
      </c>
      <c r="AD168" s="293"/>
      <c r="AE168" s="293"/>
      <c r="AF168" s="293"/>
      <c r="AG168" s="293"/>
      <c r="AH168" s="294" t="str">
        <f>Results!$T$105</f>
        <v>Your club name here</v>
      </c>
      <c r="AI168" s="294"/>
      <c r="AJ168" s="294"/>
      <c r="AK168" s="294"/>
      <c r="AL168" s="294"/>
      <c r="AM168" s="294"/>
      <c r="AN168" s="294"/>
      <c r="AO168" s="294"/>
      <c r="AP168" s="294"/>
      <c r="AQ168" s="294"/>
      <c r="AR168" s="294"/>
      <c r="AS168" s="294"/>
      <c r="AT168" s="294"/>
      <c r="AU168" s="294"/>
      <c r="AV168" s="294"/>
      <c r="AW168" s="294"/>
      <c r="AX168" s="294"/>
      <c r="AY168" s="294"/>
      <c r="AZ168" s="294"/>
      <c r="BA168" s="185"/>
      <c r="BB168" s="121"/>
    </row>
    <row r="169" spans="2:55" ht="8.25" customHeight="1" x14ac:dyDescent="0.2">
      <c r="B169" s="120"/>
      <c r="AA169" s="121"/>
      <c r="AC169" s="120"/>
      <c r="BB169" s="121"/>
    </row>
    <row r="170" spans="2:55" ht="27.75" customHeight="1" x14ac:dyDescent="0.2">
      <c r="B170" s="120"/>
      <c r="E170" s="285" t="s">
        <v>380</v>
      </c>
      <c r="F170" s="285"/>
      <c r="G170" s="285"/>
      <c r="H170" s="285"/>
      <c r="I170" s="285"/>
      <c r="J170" s="285"/>
      <c r="K170" s="285"/>
      <c r="L170" s="285"/>
      <c r="N170" s="286" t="s">
        <v>381</v>
      </c>
      <c r="O170" s="286"/>
      <c r="P170" s="286"/>
      <c r="Q170" s="286"/>
      <c r="R170" s="286"/>
      <c r="T170" s="295" t="s">
        <v>272</v>
      </c>
      <c r="U170" s="295"/>
      <c r="V170" s="295"/>
      <c r="W170" s="186"/>
      <c r="X170" s="285" t="s">
        <v>382</v>
      </c>
      <c r="Y170" s="285"/>
      <c r="Z170" s="285"/>
      <c r="AA170" s="121"/>
      <c r="AC170" s="120"/>
      <c r="AF170" s="285" t="s">
        <v>380</v>
      </c>
      <c r="AG170" s="285"/>
      <c r="AH170" s="285"/>
      <c r="AI170" s="285"/>
      <c r="AJ170" s="285"/>
      <c r="AK170" s="285"/>
      <c r="AL170" s="285"/>
      <c r="AM170" s="285"/>
      <c r="AO170" s="286" t="s">
        <v>381</v>
      </c>
      <c r="AP170" s="286"/>
      <c r="AQ170" s="286"/>
      <c r="AR170" s="286"/>
      <c r="AS170" s="286"/>
      <c r="AU170" s="285" t="s">
        <v>272</v>
      </c>
      <c r="AV170" s="285"/>
      <c r="AW170" s="285"/>
      <c r="AX170" s="186"/>
      <c r="AY170" s="285" t="s">
        <v>382</v>
      </c>
      <c r="AZ170" s="285"/>
      <c r="BA170" s="285"/>
      <c r="BB170" s="121"/>
    </row>
    <row r="171" spans="2:55" ht="13.5" customHeight="1" x14ac:dyDescent="0.25">
      <c r="B171" s="309" t="s">
        <v>383</v>
      </c>
      <c r="C171" s="310"/>
      <c r="D171" s="310"/>
      <c r="E171" s="311" t="str">
        <f>Results!$C$107</f>
        <v/>
      </c>
      <c r="F171" s="311"/>
      <c r="G171" s="311"/>
      <c r="H171" s="311"/>
      <c r="I171" s="311"/>
      <c r="J171" s="311"/>
      <c r="K171" s="311"/>
      <c r="L171" s="311"/>
      <c r="M171" s="187"/>
      <c r="N171" s="312" t="str">
        <f>Results!$L$107</f>
        <v/>
      </c>
      <c r="O171" s="312"/>
      <c r="P171" s="312"/>
      <c r="Q171" s="312"/>
      <c r="R171" s="312"/>
      <c r="S171" s="187"/>
      <c r="T171" s="312" t="e">
        <f>VLOOKUP(N171,'PENNANT TEAMS'!$C$131:$D$331,2,FALSE)</f>
        <v>#N/A</v>
      </c>
      <c r="U171" s="312"/>
      <c r="V171" s="312"/>
      <c r="W171" s="188"/>
      <c r="X171" s="187"/>
      <c r="Y171" s="187"/>
      <c r="Z171" s="187"/>
      <c r="AA171" s="189"/>
      <c r="AC171" s="313" t="s">
        <v>383</v>
      </c>
      <c r="AD171" s="314"/>
      <c r="AE171" s="314"/>
      <c r="AF171" s="299">
        <f>Results!$S$107</f>
        <v>0</v>
      </c>
      <c r="AG171" s="299"/>
      <c r="AH171" s="299"/>
      <c r="AI171" s="299"/>
      <c r="AJ171" s="299"/>
      <c r="AK171" s="299"/>
      <c r="AL171" s="299"/>
      <c r="AM171" s="299"/>
      <c r="AN171" s="190"/>
      <c r="AO171" s="296" t="str">
        <f>Results!$AB$107</f>
        <v/>
      </c>
      <c r="AP171" s="296"/>
      <c r="AQ171" s="296"/>
      <c r="AR171" s="296"/>
      <c r="AS171" s="296"/>
      <c r="AT171" s="190"/>
      <c r="AU171" s="296" t="e">
        <f>VLOOKUP(AO171,'PENNANT TEAMS'!$C$131:$D$331,2,FALSE)</f>
        <v>#N/A</v>
      </c>
      <c r="AV171" s="296"/>
      <c r="AW171" s="296"/>
      <c r="AX171" s="191"/>
      <c r="AY171" s="190"/>
      <c r="AZ171" s="190"/>
      <c r="BA171" s="190"/>
      <c r="BB171" s="192"/>
    </row>
    <row r="172" spans="2:55" ht="6" customHeight="1" x14ac:dyDescent="0.25">
      <c r="B172" s="193"/>
      <c r="C172" s="190"/>
      <c r="D172" s="190"/>
      <c r="E172" s="194"/>
      <c r="F172" s="195"/>
      <c r="G172" s="195"/>
      <c r="H172" s="195"/>
      <c r="I172" s="195"/>
      <c r="J172" s="195"/>
      <c r="K172" s="195"/>
      <c r="L172" s="195"/>
      <c r="M172" s="191"/>
      <c r="N172" s="191"/>
      <c r="O172" s="191"/>
      <c r="P172" s="191"/>
      <c r="Q172" s="191"/>
      <c r="R172" s="191"/>
      <c r="S172" s="191"/>
      <c r="T172" s="191"/>
      <c r="U172" s="191"/>
      <c r="V172" s="191"/>
      <c r="W172" s="191"/>
      <c r="X172" s="191"/>
      <c r="Y172" s="191"/>
      <c r="Z172" s="191"/>
      <c r="AA172" s="192"/>
      <c r="AC172" s="193"/>
      <c r="AD172" s="190"/>
      <c r="AE172" s="190"/>
      <c r="AF172" s="194"/>
      <c r="AG172" s="195"/>
      <c r="AH172" s="195"/>
      <c r="AI172" s="195"/>
      <c r="AJ172" s="195"/>
      <c r="AK172" s="195"/>
      <c r="AL172" s="195"/>
      <c r="AM172" s="195"/>
      <c r="AN172" s="191"/>
      <c r="AO172" s="191"/>
      <c r="AP172" s="191"/>
      <c r="AQ172" s="191"/>
      <c r="AR172" s="191"/>
      <c r="AS172" s="191"/>
      <c r="AT172" s="191"/>
      <c r="AU172" s="191"/>
      <c r="AV172" s="191"/>
      <c r="AW172" s="191"/>
      <c r="AX172" s="191"/>
      <c r="AY172" s="191"/>
      <c r="AZ172" s="191"/>
      <c r="BA172" s="191"/>
      <c r="BB172" s="192"/>
      <c r="BC172" s="190"/>
    </row>
    <row r="173" spans="2:55" ht="13.5" customHeight="1" x14ac:dyDescent="0.25">
      <c r="B173" s="297" t="s">
        <v>384</v>
      </c>
      <c r="C173" s="298"/>
      <c r="D173" s="298"/>
      <c r="E173" s="299" t="str">
        <f>Results!$C$108</f>
        <v/>
      </c>
      <c r="F173" s="299"/>
      <c r="G173" s="299"/>
      <c r="H173" s="299"/>
      <c r="I173" s="299"/>
      <c r="J173" s="299"/>
      <c r="K173" s="299"/>
      <c r="L173" s="299"/>
      <c r="M173" s="231"/>
      <c r="N173" s="296" t="str">
        <f>Results!$L$108</f>
        <v/>
      </c>
      <c r="O173" s="296"/>
      <c r="P173" s="296"/>
      <c r="Q173" s="296"/>
      <c r="R173" s="296"/>
      <c r="S173" s="190"/>
      <c r="T173" s="296" t="e">
        <f>VLOOKUP(N173,'PENNANT TEAMS'!$C$131:$D$331,2,FALSE)</f>
        <v>#N/A</v>
      </c>
      <c r="U173" s="296"/>
      <c r="V173" s="296"/>
      <c r="W173" s="191"/>
      <c r="X173" s="300"/>
      <c r="Y173" s="301"/>
      <c r="Z173" s="302"/>
      <c r="AA173" s="192"/>
      <c r="AC173" s="297" t="s">
        <v>384</v>
      </c>
      <c r="AD173" s="298"/>
      <c r="AE173" s="298"/>
      <c r="AF173" s="299">
        <f>Results!$S$108</f>
        <v>0</v>
      </c>
      <c r="AG173" s="299"/>
      <c r="AH173" s="299"/>
      <c r="AI173" s="299"/>
      <c r="AJ173" s="299"/>
      <c r="AK173" s="299"/>
      <c r="AL173" s="299"/>
      <c r="AM173" s="299"/>
      <c r="AN173" s="191"/>
      <c r="AO173" s="296" t="str">
        <f>Results!$AB$108</f>
        <v/>
      </c>
      <c r="AP173" s="296"/>
      <c r="AQ173" s="296"/>
      <c r="AR173" s="296"/>
      <c r="AS173" s="296"/>
      <c r="AT173" s="190"/>
      <c r="AU173" s="296" t="e">
        <f>VLOOKUP(AO173,'PENNANT TEAMS'!$C$131:$D$331,2,FALSE)</f>
        <v>#N/A</v>
      </c>
      <c r="AV173" s="296"/>
      <c r="AW173" s="296"/>
      <c r="AX173" s="191"/>
      <c r="AY173" s="300"/>
      <c r="AZ173" s="301"/>
      <c r="BA173" s="302"/>
      <c r="BB173" s="192"/>
    </row>
    <row r="174" spans="2:55" ht="6" customHeight="1" x14ac:dyDescent="0.25">
      <c r="B174" s="193"/>
      <c r="C174" s="190"/>
      <c r="D174" s="190"/>
      <c r="E174" s="194"/>
      <c r="F174" s="195"/>
      <c r="G174" s="195"/>
      <c r="H174" s="195"/>
      <c r="I174" s="195"/>
      <c r="J174" s="195"/>
      <c r="K174" s="195"/>
      <c r="L174" s="195"/>
      <c r="M174" s="191"/>
      <c r="N174" s="191"/>
      <c r="O174" s="191"/>
      <c r="P174" s="191"/>
      <c r="Q174" s="191"/>
      <c r="R174" s="191"/>
      <c r="S174" s="191"/>
      <c r="T174" s="191"/>
      <c r="U174" s="191"/>
      <c r="V174" s="191"/>
      <c r="W174" s="191"/>
      <c r="X174" s="303"/>
      <c r="Y174" s="304"/>
      <c r="Z174" s="305"/>
      <c r="AA174" s="192"/>
      <c r="AC174" s="193"/>
      <c r="AD174" s="190"/>
      <c r="AE174" s="190"/>
      <c r="AF174" s="194"/>
      <c r="AG174" s="195"/>
      <c r="AH174" s="195"/>
      <c r="AI174" s="195"/>
      <c r="AJ174" s="195"/>
      <c r="AK174" s="195"/>
      <c r="AL174" s="195"/>
      <c r="AM174" s="195"/>
      <c r="AN174" s="191"/>
      <c r="AO174" s="191"/>
      <c r="AP174" s="191"/>
      <c r="AQ174" s="191"/>
      <c r="AR174" s="191"/>
      <c r="AS174" s="191"/>
      <c r="AT174" s="191"/>
      <c r="AU174" s="191"/>
      <c r="AV174" s="191"/>
      <c r="AW174" s="191"/>
      <c r="AX174" s="191"/>
      <c r="AY174" s="303"/>
      <c r="AZ174" s="304"/>
      <c r="BA174" s="305"/>
      <c r="BB174" s="192"/>
      <c r="BC174" s="190"/>
    </row>
    <row r="175" spans="2:55" ht="13.5" customHeight="1" x14ac:dyDescent="0.25">
      <c r="B175" s="313" t="s">
        <v>385</v>
      </c>
      <c r="C175" s="314"/>
      <c r="D175" s="314"/>
      <c r="E175" s="299" t="str">
        <f>Results!$C$109</f>
        <v/>
      </c>
      <c r="F175" s="299"/>
      <c r="G175" s="299"/>
      <c r="H175" s="299"/>
      <c r="I175" s="299"/>
      <c r="J175" s="299"/>
      <c r="K175" s="299"/>
      <c r="L175" s="299"/>
      <c r="M175" s="231"/>
      <c r="N175" s="296" t="str">
        <f>Results!$L$109</f>
        <v/>
      </c>
      <c r="O175" s="296"/>
      <c r="P175" s="296"/>
      <c r="Q175" s="296"/>
      <c r="R175" s="296"/>
      <c r="S175" s="190"/>
      <c r="T175" s="296" t="e">
        <f>VLOOKUP(N175,'PENNANT TEAMS'!$C$131:$D$331,2,FALSE)</f>
        <v>#N/A</v>
      </c>
      <c r="U175" s="296"/>
      <c r="V175" s="296"/>
      <c r="W175" s="191"/>
      <c r="X175" s="306"/>
      <c r="Y175" s="307"/>
      <c r="Z175" s="308"/>
      <c r="AA175" s="192"/>
      <c r="AC175" s="313" t="s">
        <v>385</v>
      </c>
      <c r="AD175" s="314"/>
      <c r="AE175" s="314"/>
      <c r="AF175" s="299">
        <f>Results!$S$109</f>
        <v>0</v>
      </c>
      <c r="AG175" s="299"/>
      <c r="AH175" s="299"/>
      <c r="AI175" s="299"/>
      <c r="AJ175" s="299"/>
      <c r="AK175" s="299"/>
      <c r="AL175" s="299"/>
      <c r="AM175" s="299"/>
      <c r="AN175" s="191"/>
      <c r="AO175" s="296" t="str">
        <f>Results!$AB$109</f>
        <v/>
      </c>
      <c r="AP175" s="296"/>
      <c r="AQ175" s="296"/>
      <c r="AR175" s="296"/>
      <c r="AS175" s="296"/>
      <c r="AT175" s="190"/>
      <c r="AU175" s="296" t="e">
        <f>VLOOKUP(AO175,'PENNANT TEAMS'!$C$131:$D$331,2,FALSE)</f>
        <v>#N/A</v>
      </c>
      <c r="AV175" s="296"/>
      <c r="AW175" s="296"/>
      <c r="AX175" s="191"/>
      <c r="AY175" s="306"/>
      <c r="AZ175" s="307"/>
      <c r="BA175" s="308"/>
      <c r="BB175" s="192"/>
    </row>
    <row r="176" spans="2:55" ht="6" customHeight="1" x14ac:dyDescent="0.25">
      <c r="B176" s="193"/>
      <c r="C176" s="190"/>
      <c r="D176" s="190"/>
      <c r="E176" s="194"/>
      <c r="F176" s="195"/>
      <c r="G176" s="195"/>
      <c r="H176" s="195"/>
      <c r="I176" s="195"/>
      <c r="J176" s="195"/>
      <c r="K176" s="195"/>
      <c r="L176" s="195"/>
      <c r="M176" s="191"/>
      <c r="N176" s="191"/>
      <c r="O176" s="191"/>
      <c r="P176" s="191"/>
      <c r="Q176" s="191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2"/>
      <c r="AC176" s="193"/>
      <c r="AD176" s="190"/>
      <c r="AE176" s="190"/>
      <c r="AF176" s="194"/>
      <c r="AG176" s="195"/>
      <c r="AH176" s="195"/>
      <c r="AI176" s="195"/>
      <c r="AJ176" s="195"/>
      <c r="AK176" s="195"/>
      <c r="AL176" s="195"/>
      <c r="AM176" s="195"/>
      <c r="AN176" s="191"/>
      <c r="AO176" s="191"/>
      <c r="AP176" s="191"/>
      <c r="AQ176" s="191"/>
      <c r="AR176" s="191"/>
      <c r="AS176" s="191"/>
      <c r="AT176" s="191"/>
      <c r="AU176" s="191"/>
      <c r="AV176" s="191"/>
      <c r="AW176" s="191"/>
      <c r="AX176" s="191"/>
      <c r="AY176" s="191"/>
      <c r="AZ176" s="191"/>
      <c r="BA176" s="191"/>
      <c r="BB176" s="192"/>
      <c r="BC176" s="190"/>
    </row>
    <row r="177" spans="2:55" ht="13.5" customHeight="1" x14ac:dyDescent="0.25">
      <c r="B177" s="313" t="s">
        <v>386</v>
      </c>
      <c r="C177" s="314"/>
      <c r="D177" s="314"/>
      <c r="E177" s="299" t="str">
        <f>Results!$C$110</f>
        <v/>
      </c>
      <c r="F177" s="299"/>
      <c r="G177" s="299"/>
      <c r="H177" s="299"/>
      <c r="I177" s="299"/>
      <c r="J177" s="299"/>
      <c r="K177" s="299"/>
      <c r="L177" s="299"/>
      <c r="M177" s="231"/>
      <c r="N177" s="296" t="str">
        <f>Results!$L$110</f>
        <v/>
      </c>
      <c r="O177" s="296"/>
      <c r="P177" s="296"/>
      <c r="Q177" s="296"/>
      <c r="R177" s="296"/>
      <c r="S177" s="190"/>
      <c r="T177" s="296" t="e">
        <f>VLOOKUP(N177,'PENNANT TEAMS'!$C$131:$D$331,2,FALSE)</f>
        <v>#N/A</v>
      </c>
      <c r="U177" s="296"/>
      <c r="V177" s="296"/>
      <c r="W177" s="191"/>
      <c r="X177" s="191"/>
      <c r="Y177" s="191"/>
      <c r="Z177" s="191"/>
      <c r="AA177" s="192"/>
      <c r="AC177" s="313" t="s">
        <v>386</v>
      </c>
      <c r="AD177" s="314"/>
      <c r="AE177" s="314"/>
      <c r="AF177" s="299">
        <f>Results!$S$110</f>
        <v>0</v>
      </c>
      <c r="AG177" s="299"/>
      <c r="AH177" s="299"/>
      <c r="AI177" s="299"/>
      <c r="AJ177" s="299"/>
      <c r="AK177" s="299"/>
      <c r="AL177" s="299"/>
      <c r="AM177" s="299"/>
      <c r="AN177" s="191"/>
      <c r="AO177" s="296" t="str">
        <f>Results!$AB$110</f>
        <v/>
      </c>
      <c r="AP177" s="296"/>
      <c r="AQ177" s="296"/>
      <c r="AR177" s="296"/>
      <c r="AS177" s="296"/>
      <c r="AT177" s="190"/>
      <c r="AU177" s="296" t="e">
        <f>VLOOKUP(AO177,'PENNANT TEAMS'!$C$131:$D$331,2,FALSE)</f>
        <v>#N/A</v>
      </c>
      <c r="AV177" s="296"/>
      <c r="AW177" s="296"/>
      <c r="AX177" s="191"/>
      <c r="AY177" s="191"/>
      <c r="AZ177" s="191"/>
      <c r="BA177" s="191"/>
      <c r="BB177" s="192"/>
    </row>
    <row r="178" spans="2:55" ht="12" customHeight="1" x14ac:dyDescent="0.25">
      <c r="B178" s="236"/>
      <c r="C178" s="237"/>
      <c r="D178" s="237"/>
      <c r="E178" s="237"/>
      <c r="F178" s="237"/>
      <c r="G178" s="237"/>
      <c r="H178" s="237"/>
      <c r="I178" s="237"/>
      <c r="J178" s="237"/>
      <c r="K178" s="237"/>
      <c r="L178" s="237"/>
      <c r="M178" s="237"/>
      <c r="N178" s="237"/>
      <c r="O178" s="237"/>
      <c r="P178" s="237"/>
      <c r="Q178" s="237"/>
      <c r="R178" s="237"/>
      <c r="S178" s="237"/>
      <c r="T178" s="237"/>
      <c r="U178" s="237"/>
      <c r="V178" s="237"/>
      <c r="W178" s="237"/>
      <c r="X178" s="237"/>
      <c r="Y178" s="237"/>
      <c r="Z178" s="237"/>
      <c r="AA178" s="238"/>
      <c r="AC178" s="196"/>
      <c r="AD178" s="191"/>
      <c r="AE178" s="191"/>
      <c r="AF178" s="194"/>
      <c r="AG178" s="195"/>
      <c r="AH178" s="195"/>
      <c r="AI178" s="195"/>
      <c r="AJ178" s="195"/>
      <c r="AK178" s="195"/>
      <c r="AL178" s="195"/>
      <c r="AM178" s="195"/>
      <c r="AN178" s="191"/>
      <c r="AO178" s="191"/>
      <c r="AP178" s="191"/>
      <c r="AQ178" s="191"/>
      <c r="AR178" s="191"/>
      <c r="AS178" s="191"/>
      <c r="AT178" s="191"/>
      <c r="AU178" s="191"/>
      <c r="AV178" s="191"/>
      <c r="AW178" s="191"/>
      <c r="AX178" s="191"/>
      <c r="AY178" s="191"/>
      <c r="AZ178" s="191"/>
      <c r="BA178" s="191"/>
      <c r="BB178" s="192"/>
      <c r="BC178" s="191"/>
    </row>
    <row r="179" spans="2:55" ht="13.5" customHeight="1" x14ac:dyDescent="0.25">
      <c r="B179" s="313" t="s">
        <v>383</v>
      </c>
      <c r="C179" s="314"/>
      <c r="D179" s="314"/>
      <c r="E179" s="311" t="str">
        <f>Results!$C$111</f>
        <v/>
      </c>
      <c r="F179" s="311"/>
      <c r="G179" s="311"/>
      <c r="H179" s="311"/>
      <c r="I179" s="311"/>
      <c r="J179" s="311"/>
      <c r="K179" s="311"/>
      <c r="L179" s="311"/>
      <c r="M179" s="187"/>
      <c r="N179" s="312" t="str">
        <f>Results!$L$111</f>
        <v/>
      </c>
      <c r="O179" s="312"/>
      <c r="P179" s="312"/>
      <c r="Q179" s="312"/>
      <c r="R179" s="312"/>
      <c r="S179" s="190"/>
      <c r="T179" s="296" t="e">
        <f>VLOOKUP(N179,'PENNANT TEAMS'!$C$131:$D$331,2,FALSE)</f>
        <v>#N/A</v>
      </c>
      <c r="U179" s="296"/>
      <c r="V179" s="296"/>
      <c r="W179" s="191"/>
      <c r="X179" s="190"/>
      <c r="Y179" s="190"/>
      <c r="Z179" s="190"/>
      <c r="AA179" s="192"/>
      <c r="AC179" s="313" t="s">
        <v>383</v>
      </c>
      <c r="AD179" s="314"/>
      <c r="AE179" s="314"/>
      <c r="AF179" s="299">
        <f>Results!$S$111</f>
        <v>0</v>
      </c>
      <c r="AG179" s="299"/>
      <c r="AH179" s="299"/>
      <c r="AI179" s="299"/>
      <c r="AJ179" s="299"/>
      <c r="AK179" s="299"/>
      <c r="AL179" s="299"/>
      <c r="AM179" s="299"/>
      <c r="AN179" s="228"/>
      <c r="AO179" s="296" t="str">
        <f>Results!$AB$111</f>
        <v/>
      </c>
      <c r="AP179" s="296"/>
      <c r="AQ179" s="296"/>
      <c r="AR179" s="296"/>
      <c r="AS179" s="296"/>
      <c r="AT179" s="190"/>
      <c r="AU179" s="296" t="e">
        <f>VLOOKUP(AO179,'PENNANT TEAMS'!$C$131:$D$331,2,FALSE)</f>
        <v>#N/A</v>
      </c>
      <c r="AV179" s="296"/>
      <c r="AW179" s="296"/>
      <c r="AX179" s="191"/>
      <c r="AY179" s="190"/>
      <c r="AZ179" s="190"/>
      <c r="BA179" s="190"/>
      <c r="BB179" s="192"/>
    </row>
    <row r="180" spans="2:55" ht="6" customHeight="1" x14ac:dyDescent="0.25">
      <c r="B180" s="193"/>
      <c r="C180" s="190"/>
      <c r="D180" s="190"/>
      <c r="E180" s="194"/>
      <c r="F180" s="195"/>
      <c r="G180" s="195"/>
      <c r="H180" s="195"/>
      <c r="I180" s="195"/>
      <c r="J180" s="195"/>
      <c r="K180" s="195"/>
      <c r="L180" s="195"/>
      <c r="M180" s="191"/>
      <c r="N180" s="191"/>
      <c r="O180" s="191"/>
      <c r="P180" s="191"/>
      <c r="Q180" s="191"/>
      <c r="R180" s="191"/>
      <c r="S180" s="191"/>
      <c r="T180" s="191"/>
      <c r="U180" s="191"/>
      <c r="V180" s="191"/>
      <c r="W180" s="191"/>
      <c r="X180" s="191"/>
      <c r="Y180" s="191"/>
      <c r="Z180" s="191"/>
      <c r="AA180" s="192"/>
      <c r="AC180" s="193"/>
      <c r="AD180" s="190"/>
      <c r="AE180" s="190"/>
      <c r="AF180" s="229"/>
      <c r="AG180" s="230"/>
      <c r="AH180" s="230"/>
      <c r="AI180" s="230"/>
      <c r="AJ180" s="230"/>
      <c r="AK180" s="230"/>
      <c r="AL180" s="230"/>
      <c r="AM180" s="230"/>
      <c r="AN180" s="231"/>
      <c r="AO180" s="231"/>
      <c r="AP180" s="231"/>
      <c r="AQ180" s="231"/>
      <c r="AR180" s="231"/>
      <c r="AS180" s="231"/>
      <c r="AT180" s="191"/>
      <c r="AU180" s="191"/>
      <c r="AV180" s="191"/>
      <c r="AW180" s="191"/>
      <c r="AX180" s="191"/>
      <c r="AY180" s="191"/>
      <c r="AZ180" s="191"/>
      <c r="BA180" s="191"/>
      <c r="BB180" s="192"/>
      <c r="BC180" s="190"/>
    </row>
    <row r="181" spans="2:55" ht="13.5" customHeight="1" x14ac:dyDescent="0.25">
      <c r="B181" s="297" t="s">
        <v>384</v>
      </c>
      <c r="C181" s="298"/>
      <c r="D181" s="298"/>
      <c r="E181" s="299" t="str">
        <f>Results!$C$112</f>
        <v/>
      </c>
      <c r="F181" s="299"/>
      <c r="G181" s="299"/>
      <c r="H181" s="299"/>
      <c r="I181" s="299"/>
      <c r="J181" s="299"/>
      <c r="K181" s="299"/>
      <c r="L181" s="299"/>
      <c r="M181" s="231"/>
      <c r="N181" s="296" t="str">
        <f>Results!$L$112</f>
        <v/>
      </c>
      <c r="O181" s="296"/>
      <c r="P181" s="296"/>
      <c r="Q181" s="296"/>
      <c r="R181" s="296"/>
      <c r="S181" s="190"/>
      <c r="T181" s="296" t="e">
        <f>VLOOKUP(N181,'PENNANT TEAMS'!$C$131:$D$331,2,FALSE)</f>
        <v>#N/A</v>
      </c>
      <c r="U181" s="296"/>
      <c r="V181" s="296"/>
      <c r="W181" s="191"/>
      <c r="X181" s="300"/>
      <c r="Y181" s="301"/>
      <c r="Z181" s="302"/>
      <c r="AA181" s="192"/>
      <c r="AC181" s="297" t="s">
        <v>384</v>
      </c>
      <c r="AD181" s="298"/>
      <c r="AE181" s="298"/>
      <c r="AF181" s="299">
        <f>Results!$S$112</f>
        <v>0</v>
      </c>
      <c r="AG181" s="299"/>
      <c r="AH181" s="299"/>
      <c r="AI181" s="299"/>
      <c r="AJ181" s="299"/>
      <c r="AK181" s="299"/>
      <c r="AL181" s="299"/>
      <c r="AM181" s="299"/>
      <c r="AN181" s="231"/>
      <c r="AO181" s="296" t="str">
        <f>Results!$AB$112</f>
        <v/>
      </c>
      <c r="AP181" s="296"/>
      <c r="AQ181" s="296"/>
      <c r="AR181" s="296"/>
      <c r="AS181" s="296"/>
      <c r="AT181" s="190"/>
      <c r="AU181" s="296" t="e">
        <f>VLOOKUP(AO181,'PENNANT TEAMS'!$C$131:$D$331,2,FALSE)</f>
        <v>#N/A</v>
      </c>
      <c r="AV181" s="296"/>
      <c r="AW181" s="296"/>
      <c r="AX181" s="191"/>
      <c r="AY181" s="300"/>
      <c r="AZ181" s="301"/>
      <c r="BA181" s="302"/>
      <c r="BB181" s="192"/>
    </row>
    <row r="182" spans="2:55" ht="6" customHeight="1" x14ac:dyDescent="0.25">
      <c r="B182" s="193"/>
      <c r="C182" s="190"/>
      <c r="D182" s="190"/>
      <c r="E182" s="194"/>
      <c r="F182" s="195"/>
      <c r="G182" s="195"/>
      <c r="H182" s="195"/>
      <c r="I182" s="195"/>
      <c r="J182" s="195"/>
      <c r="K182" s="195"/>
      <c r="L182" s="195"/>
      <c r="M182" s="191"/>
      <c r="N182" s="191"/>
      <c r="O182" s="191"/>
      <c r="P182" s="191"/>
      <c r="Q182" s="191"/>
      <c r="R182" s="191"/>
      <c r="S182" s="191"/>
      <c r="T182" s="191"/>
      <c r="U182" s="191"/>
      <c r="V182" s="191"/>
      <c r="W182" s="191"/>
      <c r="X182" s="303"/>
      <c r="Y182" s="304"/>
      <c r="Z182" s="305"/>
      <c r="AA182" s="192"/>
      <c r="AC182" s="193"/>
      <c r="AD182" s="190"/>
      <c r="AE182" s="190"/>
      <c r="AF182" s="229"/>
      <c r="AG182" s="230"/>
      <c r="AH182" s="230"/>
      <c r="AI182" s="230"/>
      <c r="AJ182" s="230"/>
      <c r="AK182" s="230"/>
      <c r="AL182" s="230"/>
      <c r="AM182" s="230"/>
      <c r="AN182" s="231"/>
      <c r="AO182" s="231"/>
      <c r="AP182" s="231"/>
      <c r="AQ182" s="231"/>
      <c r="AR182" s="231"/>
      <c r="AS182" s="231"/>
      <c r="AT182" s="191"/>
      <c r="AU182" s="191"/>
      <c r="AV182" s="191"/>
      <c r="AW182" s="191"/>
      <c r="AX182" s="191"/>
      <c r="AY182" s="303"/>
      <c r="AZ182" s="304"/>
      <c r="BA182" s="305"/>
      <c r="BB182" s="192"/>
      <c r="BC182" s="190"/>
    </row>
    <row r="183" spans="2:55" ht="13.5" customHeight="1" x14ac:dyDescent="0.25">
      <c r="B183" s="313" t="s">
        <v>385</v>
      </c>
      <c r="C183" s="314"/>
      <c r="D183" s="314"/>
      <c r="E183" s="299" t="str">
        <f>Results!$C$113</f>
        <v/>
      </c>
      <c r="F183" s="299"/>
      <c r="G183" s="299"/>
      <c r="H183" s="299"/>
      <c r="I183" s="299"/>
      <c r="J183" s="299"/>
      <c r="K183" s="299"/>
      <c r="L183" s="299"/>
      <c r="M183" s="231"/>
      <c r="N183" s="296" t="str">
        <f>Results!$L$113</f>
        <v/>
      </c>
      <c r="O183" s="296"/>
      <c r="P183" s="296"/>
      <c r="Q183" s="296"/>
      <c r="R183" s="296"/>
      <c r="S183" s="190"/>
      <c r="T183" s="296" t="e">
        <f>VLOOKUP(N183,'PENNANT TEAMS'!$C$131:$D$331,2,FALSE)</f>
        <v>#N/A</v>
      </c>
      <c r="U183" s="296"/>
      <c r="V183" s="296"/>
      <c r="W183" s="191"/>
      <c r="X183" s="306"/>
      <c r="Y183" s="307"/>
      <c r="Z183" s="308"/>
      <c r="AA183" s="192"/>
      <c r="AC183" s="313" t="s">
        <v>385</v>
      </c>
      <c r="AD183" s="314"/>
      <c r="AE183" s="314"/>
      <c r="AF183" s="299">
        <f>Results!$S$113</f>
        <v>0</v>
      </c>
      <c r="AG183" s="299"/>
      <c r="AH183" s="299"/>
      <c r="AI183" s="299"/>
      <c r="AJ183" s="299"/>
      <c r="AK183" s="299"/>
      <c r="AL183" s="299"/>
      <c r="AM183" s="299"/>
      <c r="AN183" s="231"/>
      <c r="AO183" s="296" t="str">
        <f>Results!$AB$113</f>
        <v/>
      </c>
      <c r="AP183" s="296"/>
      <c r="AQ183" s="296"/>
      <c r="AR183" s="296"/>
      <c r="AS183" s="296"/>
      <c r="AT183" s="190"/>
      <c r="AU183" s="296" t="e">
        <f>VLOOKUP(AO183,'PENNANT TEAMS'!$C$131:$D$331,2,FALSE)</f>
        <v>#N/A</v>
      </c>
      <c r="AV183" s="296"/>
      <c r="AW183" s="296"/>
      <c r="AX183" s="191"/>
      <c r="AY183" s="306"/>
      <c r="AZ183" s="307"/>
      <c r="BA183" s="308"/>
      <c r="BB183" s="192"/>
    </row>
    <row r="184" spans="2:55" ht="6" customHeight="1" x14ac:dyDescent="0.25">
      <c r="B184" s="193"/>
      <c r="C184" s="190"/>
      <c r="D184" s="190"/>
      <c r="E184" s="194"/>
      <c r="F184" s="195"/>
      <c r="G184" s="195"/>
      <c r="H184" s="195"/>
      <c r="I184" s="195"/>
      <c r="J184" s="195"/>
      <c r="K184" s="195"/>
      <c r="L184" s="195"/>
      <c r="M184" s="191"/>
      <c r="N184" s="191"/>
      <c r="O184" s="191"/>
      <c r="P184" s="191"/>
      <c r="Q184" s="191"/>
      <c r="R184" s="191"/>
      <c r="S184" s="191"/>
      <c r="T184" s="191"/>
      <c r="U184" s="191"/>
      <c r="V184" s="191"/>
      <c r="W184" s="191"/>
      <c r="X184" s="191"/>
      <c r="Y184" s="191"/>
      <c r="Z184" s="191"/>
      <c r="AA184" s="192"/>
      <c r="AC184" s="193"/>
      <c r="AD184" s="190"/>
      <c r="AE184" s="190"/>
      <c r="AF184" s="229"/>
      <c r="AG184" s="230"/>
      <c r="AH184" s="230"/>
      <c r="AI184" s="230"/>
      <c r="AJ184" s="230"/>
      <c r="AK184" s="230"/>
      <c r="AL184" s="230"/>
      <c r="AM184" s="230"/>
      <c r="AN184" s="231"/>
      <c r="AO184" s="231"/>
      <c r="AP184" s="231"/>
      <c r="AQ184" s="231"/>
      <c r="AR184" s="231"/>
      <c r="AS184" s="231"/>
      <c r="AT184" s="191"/>
      <c r="AU184" s="191"/>
      <c r="AV184" s="191"/>
      <c r="AW184" s="191"/>
      <c r="AX184" s="191"/>
      <c r="AY184" s="191"/>
      <c r="AZ184" s="191"/>
      <c r="BA184" s="191"/>
      <c r="BB184" s="192"/>
      <c r="BC184" s="190"/>
    </row>
    <row r="185" spans="2:55" ht="13.5" customHeight="1" x14ac:dyDescent="0.25">
      <c r="B185" s="313" t="s">
        <v>386</v>
      </c>
      <c r="C185" s="314"/>
      <c r="D185" s="314"/>
      <c r="E185" s="299" t="str">
        <f>Results!$C$114</f>
        <v/>
      </c>
      <c r="F185" s="299"/>
      <c r="G185" s="299"/>
      <c r="H185" s="299"/>
      <c r="I185" s="299"/>
      <c r="J185" s="299"/>
      <c r="K185" s="299"/>
      <c r="L185" s="299"/>
      <c r="M185" s="231"/>
      <c r="N185" s="296" t="str">
        <f>Results!$L$114</f>
        <v/>
      </c>
      <c r="O185" s="296"/>
      <c r="P185" s="296"/>
      <c r="Q185" s="296"/>
      <c r="R185" s="296"/>
      <c r="S185" s="190"/>
      <c r="T185" s="296" t="e">
        <f>VLOOKUP(N185,'PENNANT TEAMS'!$C$131:$D$331,2,FALSE)</f>
        <v>#N/A</v>
      </c>
      <c r="U185" s="296"/>
      <c r="V185" s="296"/>
      <c r="W185" s="191"/>
      <c r="X185" s="191"/>
      <c r="Y185" s="191"/>
      <c r="Z185" s="191"/>
      <c r="AA185" s="192"/>
      <c r="AC185" s="313" t="s">
        <v>386</v>
      </c>
      <c r="AD185" s="314"/>
      <c r="AE185" s="314"/>
      <c r="AF185" s="299">
        <f>Results!$S$114</f>
        <v>0</v>
      </c>
      <c r="AG185" s="299"/>
      <c r="AH185" s="299"/>
      <c r="AI185" s="299"/>
      <c r="AJ185" s="299"/>
      <c r="AK185" s="299"/>
      <c r="AL185" s="299"/>
      <c r="AM185" s="299"/>
      <c r="AN185" s="232"/>
      <c r="AO185" s="296" t="str">
        <f>Results!$AB$114</f>
        <v/>
      </c>
      <c r="AP185" s="296"/>
      <c r="AQ185" s="296"/>
      <c r="AR185" s="296"/>
      <c r="AS185" s="296"/>
      <c r="AT185" s="190"/>
      <c r="AU185" s="296" t="e">
        <f>VLOOKUP(AO185,'PENNANT TEAMS'!$C$131:$D$331,2,FALSE)</f>
        <v>#N/A</v>
      </c>
      <c r="AV185" s="296"/>
      <c r="AW185" s="296"/>
      <c r="AX185" s="191"/>
      <c r="AY185" s="191"/>
      <c r="AZ185" s="191"/>
      <c r="BA185" s="191"/>
      <c r="BB185" s="192"/>
    </row>
    <row r="186" spans="2:55" ht="6" customHeight="1" x14ac:dyDescent="0.25">
      <c r="B186" s="197"/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AA186" s="199"/>
      <c r="AC186" s="120"/>
      <c r="AF186" s="194"/>
      <c r="AG186" s="195"/>
      <c r="AH186" s="195"/>
      <c r="AI186" s="195"/>
      <c r="AJ186" s="195"/>
      <c r="AK186" s="195"/>
      <c r="AL186" s="195"/>
      <c r="AM186" s="195"/>
      <c r="BB186" s="121"/>
    </row>
    <row r="187" spans="2:55" ht="15" x14ac:dyDescent="0.25">
      <c r="B187" s="315" t="s">
        <v>387</v>
      </c>
      <c r="C187" s="316"/>
      <c r="D187" s="316"/>
      <c r="E187" s="316"/>
      <c r="F187" s="316"/>
      <c r="G187" s="316"/>
      <c r="H187" s="316"/>
      <c r="I187" s="200"/>
      <c r="J187" s="200"/>
      <c r="K187" s="200"/>
      <c r="L187" s="200"/>
      <c r="M187" s="200"/>
      <c r="N187" s="200"/>
      <c r="O187" s="200"/>
      <c r="P187" s="200"/>
      <c r="S187" s="186"/>
      <c r="U187" s="186"/>
      <c r="V187" s="186"/>
      <c r="W187" s="186"/>
      <c r="X187" s="201"/>
      <c r="Y187" s="201"/>
      <c r="Z187" s="201"/>
      <c r="AA187" s="121"/>
      <c r="AC187" s="315" t="s">
        <v>387</v>
      </c>
      <c r="AD187" s="316"/>
      <c r="AE187" s="316"/>
      <c r="AF187" s="316"/>
      <c r="AG187" s="316"/>
      <c r="AH187" s="316"/>
      <c r="AI187" s="316"/>
      <c r="AJ187" s="200"/>
      <c r="AK187" s="200"/>
      <c r="AL187" s="200"/>
      <c r="AM187" s="200"/>
      <c r="AN187" s="200"/>
      <c r="AO187" s="200"/>
      <c r="AP187" s="200"/>
      <c r="AQ187" s="200"/>
      <c r="AT187" s="186"/>
      <c r="AV187" s="186"/>
      <c r="AW187" s="186"/>
      <c r="AX187" s="186"/>
      <c r="BB187" s="121"/>
    </row>
    <row r="188" spans="2:55" ht="15" x14ac:dyDescent="0.25">
      <c r="B188" s="315" t="s">
        <v>388</v>
      </c>
      <c r="C188" s="316"/>
      <c r="D188" s="316"/>
      <c r="E188" s="316"/>
      <c r="F188" s="316"/>
      <c r="G188" s="316"/>
      <c r="H188" s="316"/>
      <c r="I188" s="234"/>
      <c r="J188" s="234"/>
      <c r="K188" s="234"/>
      <c r="L188" s="234"/>
      <c r="M188" s="234"/>
      <c r="N188" s="234"/>
      <c r="O188" s="234"/>
      <c r="P188" s="234"/>
      <c r="R188" s="186" t="s">
        <v>389</v>
      </c>
      <c r="S188" s="186"/>
      <c r="T188" s="186"/>
      <c r="U188" s="186"/>
      <c r="V188" s="186"/>
      <c r="W188" s="186"/>
      <c r="X188" s="202"/>
      <c r="Y188" s="203"/>
      <c r="Z188" s="204"/>
      <c r="AA188" s="121"/>
      <c r="AC188" s="315" t="s">
        <v>388</v>
      </c>
      <c r="AD188" s="316"/>
      <c r="AE188" s="316"/>
      <c r="AF188" s="316"/>
      <c r="AG188" s="316"/>
      <c r="AH188" s="316"/>
      <c r="AI188" s="316"/>
      <c r="AJ188" s="234"/>
      <c r="AK188" s="234"/>
      <c r="AL188" s="234"/>
      <c r="AM188" s="234"/>
      <c r="AN188" s="234"/>
      <c r="AO188" s="234"/>
      <c r="AP188" s="234"/>
      <c r="AQ188" s="234"/>
      <c r="AS188" s="186" t="s">
        <v>389</v>
      </c>
      <c r="AT188" s="186"/>
      <c r="AU188" s="186"/>
      <c r="AV188" s="186"/>
      <c r="AW188" s="186"/>
      <c r="AX188" s="186"/>
      <c r="AY188" s="202"/>
      <c r="AZ188" s="203"/>
      <c r="BA188" s="204"/>
      <c r="BB188" s="121"/>
    </row>
    <row r="189" spans="2:55" ht="15" x14ac:dyDescent="0.25">
      <c r="B189" s="315" t="s">
        <v>390</v>
      </c>
      <c r="C189" s="316"/>
      <c r="D189" s="316"/>
      <c r="E189" s="316"/>
      <c r="F189" s="316"/>
      <c r="G189" s="316"/>
      <c r="H189" s="316"/>
      <c r="I189" s="234"/>
      <c r="J189" s="234"/>
      <c r="K189" s="234"/>
      <c r="L189" s="234"/>
      <c r="M189" s="234"/>
      <c r="N189" s="234"/>
      <c r="O189" s="234"/>
      <c r="P189" s="234"/>
      <c r="X189" s="205"/>
      <c r="Y189" s="200"/>
      <c r="Z189" s="206"/>
      <c r="AA189" s="121"/>
      <c r="AC189" s="315" t="s">
        <v>390</v>
      </c>
      <c r="AD189" s="316"/>
      <c r="AE189" s="316"/>
      <c r="AF189" s="316"/>
      <c r="AG189" s="316"/>
      <c r="AH189" s="316"/>
      <c r="AI189" s="316"/>
      <c r="AJ189" s="234"/>
      <c r="AK189" s="234"/>
      <c r="AL189" s="234"/>
      <c r="AM189" s="234"/>
      <c r="AN189" s="234"/>
      <c r="AO189" s="234"/>
      <c r="AP189" s="234"/>
      <c r="AQ189" s="234"/>
      <c r="AY189" s="205"/>
      <c r="AZ189" s="200"/>
      <c r="BA189" s="206"/>
      <c r="BB189" s="121"/>
    </row>
    <row r="190" spans="2:55" ht="11.25" customHeight="1" thickBot="1" x14ac:dyDescent="0.25">
      <c r="B190" s="124"/>
      <c r="C190" s="207"/>
      <c r="D190" s="207"/>
      <c r="E190" s="207"/>
      <c r="F190" s="207"/>
      <c r="G190" s="207"/>
      <c r="H190" s="207"/>
      <c r="I190" s="207"/>
      <c r="J190" s="207"/>
      <c r="K190" s="207"/>
      <c r="L190" s="207"/>
      <c r="M190" s="207"/>
      <c r="N190" s="207"/>
      <c r="O190" s="207"/>
      <c r="P190" s="207"/>
      <c r="Q190" s="207"/>
      <c r="R190" s="207"/>
      <c r="S190" s="207"/>
      <c r="T190" s="207"/>
      <c r="U190" s="207"/>
      <c r="V190" s="207"/>
      <c r="W190" s="207"/>
      <c r="X190" s="207"/>
      <c r="Y190" s="207"/>
      <c r="Z190" s="207"/>
      <c r="AA190" s="126"/>
      <c r="AC190" s="124"/>
      <c r="AD190" s="207"/>
      <c r="AE190" s="207"/>
      <c r="AF190" s="207"/>
      <c r="AG190" s="207"/>
      <c r="AH190" s="207"/>
      <c r="AI190" s="207"/>
      <c r="AJ190" s="207"/>
      <c r="AK190" s="207"/>
      <c r="AL190" s="207"/>
      <c r="AM190" s="207"/>
      <c r="AN190" s="207"/>
      <c r="AO190" s="207"/>
      <c r="AP190" s="207"/>
      <c r="AQ190" s="207"/>
      <c r="AR190" s="207"/>
      <c r="AS190" s="207"/>
      <c r="AT190" s="207"/>
      <c r="AU190" s="207"/>
      <c r="AV190" s="207"/>
      <c r="AW190" s="207"/>
      <c r="AX190" s="207"/>
      <c r="AY190" s="207"/>
      <c r="AZ190" s="207"/>
      <c r="BA190" s="207"/>
      <c r="BB190" s="126"/>
    </row>
    <row r="191" spans="2:55" ht="12" customHeight="1" x14ac:dyDescent="0.2"/>
    <row r="192" spans="2:55" x14ac:dyDescent="0.2">
      <c r="AO192" s="208" t="s">
        <v>391</v>
      </c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10"/>
    </row>
    <row r="193" spans="2:54" ht="5.25" customHeight="1" x14ac:dyDescent="0.2">
      <c r="AO193" s="211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3"/>
    </row>
    <row r="194" spans="2:54" x14ac:dyDescent="0.2">
      <c r="AO194" s="219" t="s">
        <v>392</v>
      </c>
      <c r="AP194" s="214"/>
      <c r="AQ194" s="214"/>
      <c r="AR194" s="214"/>
      <c r="AS194" s="214"/>
      <c r="AT194" s="323">
        <v>1</v>
      </c>
      <c r="AU194" s="323"/>
      <c r="AV194" s="212"/>
      <c r="AW194" s="212"/>
      <c r="AX194" s="212"/>
      <c r="AY194" s="212"/>
      <c r="AZ194" s="212"/>
      <c r="BA194" s="213"/>
    </row>
    <row r="195" spans="2:54" ht="4.5" customHeight="1" x14ac:dyDescent="0.2">
      <c r="AO195" s="211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3"/>
    </row>
    <row r="196" spans="2:54" ht="12.75" customHeight="1" x14ac:dyDescent="0.25">
      <c r="B196" t="s">
        <v>393</v>
      </c>
      <c r="K196" s="215"/>
      <c r="L196" s="215"/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215"/>
      <c r="X196" s="215"/>
      <c r="Y196" s="215"/>
      <c r="Z196" s="215"/>
      <c r="AA196" s="215"/>
      <c r="AB196" s="215"/>
      <c r="AC196" s="215"/>
      <c r="AD196" s="215"/>
      <c r="AE196" s="215"/>
      <c r="AF196" s="215"/>
      <c r="AG196" s="215"/>
      <c r="AH196" s="215"/>
      <c r="AI196" s="215"/>
      <c r="AJ196" s="215"/>
      <c r="AK196" s="215"/>
      <c r="AO196" s="220" t="s">
        <v>394</v>
      </c>
      <c r="AP196" s="221"/>
      <c r="AQ196" s="221"/>
      <c r="AR196" s="221"/>
      <c r="AS196" s="221"/>
      <c r="AT196" s="235" t="s">
        <v>334</v>
      </c>
      <c r="AU196" s="216"/>
      <c r="AV196" s="216"/>
      <c r="AW196" s="212"/>
      <c r="AX196" s="212"/>
      <c r="AY196" s="212"/>
      <c r="AZ196" s="212"/>
      <c r="BA196" s="213"/>
    </row>
    <row r="197" spans="2:54" ht="9.75" customHeight="1" x14ac:dyDescent="0.2">
      <c r="AO197" s="317" t="s">
        <v>395</v>
      </c>
      <c r="AP197" s="318"/>
      <c r="AQ197" s="318"/>
      <c r="AR197" s="318"/>
      <c r="AS197" s="318"/>
      <c r="AT197" s="318"/>
      <c r="AU197" s="319">
        <v>3</v>
      </c>
      <c r="AV197" s="212"/>
      <c r="AW197" s="212"/>
      <c r="AX197" s="212"/>
      <c r="AY197" s="212"/>
      <c r="AZ197" s="212"/>
      <c r="BA197" s="213"/>
    </row>
    <row r="198" spans="2:54" x14ac:dyDescent="0.2">
      <c r="B198" t="s">
        <v>396</v>
      </c>
      <c r="V198" s="200"/>
      <c r="W198" s="200"/>
      <c r="X198" s="200"/>
      <c r="Y198" s="200"/>
      <c r="Z198" s="200"/>
      <c r="AA198" s="200"/>
      <c r="AB198" s="200"/>
      <c r="AC198" s="200"/>
      <c r="AD198" s="200"/>
      <c r="AE198" s="200"/>
      <c r="AF198" s="200"/>
      <c r="AG198" s="200"/>
      <c r="AH198" s="217">
        <v>0.5</v>
      </c>
      <c r="AI198" s="200"/>
      <c r="AJ198" s="200"/>
      <c r="AK198" s="200"/>
      <c r="AO198" s="317"/>
      <c r="AP198" s="318"/>
      <c r="AQ198" s="318"/>
      <c r="AR198" s="318"/>
      <c r="AS198" s="318"/>
      <c r="AT198" s="318"/>
      <c r="AU198" s="319"/>
      <c r="AV198" s="212"/>
      <c r="AW198" s="212"/>
      <c r="AX198" s="212"/>
      <c r="AY198" s="212"/>
      <c r="AZ198" s="212"/>
      <c r="BA198" s="213"/>
    </row>
    <row r="199" spans="2:54" ht="11.25" customHeight="1" x14ac:dyDescent="0.2">
      <c r="AO199" s="320" t="s">
        <v>397</v>
      </c>
      <c r="AP199" s="321"/>
      <c r="AQ199" s="321"/>
      <c r="AR199" s="321"/>
      <c r="AS199" s="321"/>
      <c r="AT199" s="321"/>
      <c r="AU199" s="322" t="s">
        <v>335</v>
      </c>
      <c r="AV199" s="322"/>
      <c r="AW199" s="322"/>
      <c r="AX199" s="212"/>
      <c r="AY199" s="212"/>
      <c r="AZ199" s="212"/>
      <c r="BA199" s="213"/>
    </row>
    <row r="200" spans="2:54" ht="15" x14ac:dyDescent="0.25">
      <c r="B200" t="s">
        <v>398</v>
      </c>
      <c r="V200" s="215"/>
      <c r="W200" s="215"/>
      <c r="X200" s="215"/>
      <c r="Y200" s="215"/>
      <c r="Z200" s="215"/>
      <c r="AA200" s="215"/>
      <c r="AB200" s="215"/>
      <c r="AC200" s="215"/>
      <c r="AD200" s="215"/>
      <c r="AE200" s="215"/>
      <c r="AF200" s="215"/>
      <c r="AG200" s="215"/>
      <c r="AH200" s="215"/>
      <c r="AI200" s="215"/>
      <c r="AJ200" s="215"/>
      <c r="AK200" s="215"/>
      <c r="AO200" s="218"/>
      <c r="AP200" s="218"/>
      <c r="AQ200" s="218"/>
      <c r="AR200" s="218"/>
      <c r="AS200" s="218"/>
      <c r="AT200" s="218"/>
      <c r="AU200" s="218"/>
      <c r="AV200" s="218"/>
      <c r="AW200" s="218"/>
      <c r="AX200" s="218"/>
      <c r="AY200" s="218"/>
      <c r="AZ200" s="218"/>
      <c r="BA200" s="218"/>
    </row>
    <row r="201" spans="2:54" ht="27.75" customHeight="1" x14ac:dyDescent="0.2"/>
    <row r="202" spans="2:54" ht="21" x14ac:dyDescent="0.35">
      <c r="C202" s="181"/>
      <c r="D202" s="181"/>
      <c r="E202" s="181"/>
      <c r="F202" s="181"/>
      <c r="G202" s="181"/>
      <c r="H202" s="181"/>
      <c r="I202" s="181"/>
      <c r="J202" s="181"/>
      <c r="K202" s="181"/>
      <c r="L202" s="181"/>
      <c r="M202" s="181"/>
      <c r="N202" s="181"/>
      <c r="O202" s="181"/>
      <c r="P202" s="181"/>
      <c r="Q202" s="282" t="s">
        <v>373</v>
      </c>
      <c r="R202" s="282"/>
      <c r="S202" s="282"/>
      <c r="T202" s="282"/>
      <c r="U202" s="282"/>
      <c r="V202" s="282"/>
      <c r="W202" s="282"/>
      <c r="X202" s="282"/>
      <c r="Y202" s="282"/>
      <c r="Z202" s="282"/>
      <c r="AA202" s="282"/>
      <c r="AB202" s="282"/>
      <c r="AC202" s="282"/>
      <c r="AD202" s="282"/>
      <c r="AE202" s="282"/>
      <c r="AF202" s="282"/>
      <c r="AG202" s="282"/>
      <c r="AH202" s="282"/>
      <c r="AI202" s="282"/>
      <c r="AJ202" s="282"/>
      <c r="AK202" s="282"/>
      <c r="AL202" s="282"/>
      <c r="AM202" s="181"/>
      <c r="AN202" s="181"/>
      <c r="AO202" s="181"/>
      <c r="AP202" s="181"/>
      <c r="AQ202" s="181"/>
      <c r="AR202" s="181"/>
      <c r="AS202" s="181"/>
      <c r="AT202" s="181"/>
      <c r="AU202" s="181"/>
      <c r="AV202" s="181"/>
      <c r="AW202" s="181"/>
      <c r="AX202" s="181"/>
      <c r="AY202" s="181"/>
      <c r="AZ202" s="181"/>
      <c r="BA202" s="181"/>
      <c r="BB202" s="181"/>
    </row>
    <row r="204" spans="2:54" ht="15" customHeight="1" x14ac:dyDescent="0.3">
      <c r="B204" s="283" t="s">
        <v>374</v>
      </c>
      <c r="C204" s="283"/>
      <c r="D204" s="283"/>
      <c r="E204" s="284">
        <f>Results!$D$128</f>
        <v>4.2</v>
      </c>
      <c r="F204" s="284"/>
      <c r="G204" s="284"/>
      <c r="H204" s="284"/>
      <c r="I204" s="222"/>
      <c r="J204" s="222"/>
      <c r="K204" s="222"/>
      <c r="L204" s="182"/>
      <c r="M204" s="283" t="s">
        <v>375</v>
      </c>
      <c r="N204" s="283"/>
      <c r="O204" s="283"/>
      <c r="P204" s="283"/>
      <c r="Q204" s="284">
        <f>Results!$K$128</f>
        <v>2</v>
      </c>
      <c r="R204" s="284"/>
      <c r="S204" s="284"/>
      <c r="T204" s="284"/>
      <c r="U204" s="222"/>
      <c r="V204" s="222"/>
      <c r="W204" s="222"/>
      <c r="X204" s="222"/>
      <c r="Y204" s="182"/>
      <c r="Z204" s="182"/>
      <c r="AA204" s="182"/>
      <c r="AB204" s="182"/>
      <c r="AC204" s="182"/>
      <c r="AD204" s="182"/>
      <c r="AE204" s="182"/>
      <c r="AF204" s="182" t="s">
        <v>316</v>
      </c>
      <c r="AG204" s="182"/>
      <c r="AH204" s="182"/>
      <c r="AI204" s="182"/>
      <c r="AJ204" s="182"/>
      <c r="AK204" s="284">
        <f>Results!$R$3</f>
        <v>2</v>
      </c>
      <c r="AL204" s="284"/>
      <c r="AM204" s="182"/>
      <c r="AN204" s="182" t="s">
        <v>376</v>
      </c>
      <c r="AO204" s="182"/>
      <c r="AP204" s="182"/>
      <c r="AQ204" s="287" t="str">
        <f>'PENNANT TEAMS'!$B$4</f>
        <v>3rd March</v>
      </c>
      <c r="AR204" s="287"/>
      <c r="AS204" s="287"/>
      <c r="AT204" s="287"/>
      <c r="AU204" s="287"/>
      <c r="AV204" s="287"/>
      <c r="AW204" s="287"/>
      <c r="AX204" s="287"/>
      <c r="AY204" s="287"/>
      <c r="AZ204" s="287"/>
      <c r="BA204" s="287"/>
    </row>
    <row r="205" spans="2:54" ht="8.25" customHeight="1" thickBot="1" x14ac:dyDescent="0.25"/>
    <row r="206" spans="2:54" ht="18.75" x14ac:dyDescent="0.2">
      <c r="B206" s="288" t="s">
        <v>377</v>
      </c>
      <c r="C206" s="289"/>
      <c r="D206" s="289"/>
      <c r="E206" s="289"/>
      <c r="F206" s="289"/>
      <c r="G206" s="289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4"/>
      <c r="AC206" s="290" t="s">
        <v>378</v>
      </c>
      <c r="AD206" s="291"/>
      <c r="AE206" s="291"/>
      <c r="AF206" s="291"/>
      <c r="AG206" s="291"/>
      <c r="AH206" s="291"/>
      <c r="AI206" s="291"/>
      <c r="AJ206" s="291"/>
      <c r="AK206" s="291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4"/>
    </row>
    <row r="207" spans="2:54" ht="6" customHeight="1" x14ac:dyDescent="0.2">
      <c r="B207" s="120"/>
      <c r="AA207" s="121"/>
      <c r="AC207" s="120"/>
      <c r="BB207" s="121"/>
    </row>
    <row r="208" spans="2:54" ht="15.75" x14ac:dyDescent="0.2">
      <c r="B208" s="292" t="s">
        <v>379</v>
      </c>
      <c r="C208" s="293"/>
      <c r="D208" s="293"/>
      <c r="E208" s="293"/>
      <c r="F208" s="293"/>
      <c r="G208" s="294" t="str">
        <f>Results!$D$130</f>
        <v>Terrigal</v>
      </c>
      <c r="H208" s="294"/>
      <c r="I208" s="294"/>
      <c r="J208" s="294"/>
      <c r="K208" s="294"/>
      <c r="L208" s="294"/>
      <c r="M208" s="294"/>
      <c r="N208" s="294"/>
      <c r="O208" s="294"/>
      <c r="P208" s="294"/>
      <c r="Q208" s="294"/>
      <c r="R208" s="294"/>
      <c r="S208" s="294"/>
      <c r="T208" s="294"/>
      <c r="U208" s="294"/>
      <c r="V208" s="294"/>
      <c r="W208" s="294"/>
      <c r="X208" s="294"/>
      <c r="Y208" s="294"/>
      <c r="Z208" s="185"/>
      <c r="AA208" s="121"/>
      <c r="AC208" s="292" t="s">
        <v>379</v>
      </c>
      <c r="AD208" s="293"/>
      <c r="AE208" s="293"/>
      <c r="AF208" s="293"/>
      <c r="AG208" s="293"/>
      <c r="AH208" s="294" t="str">
        <f>Results!$T$130</f>
        <v>Your club name here</v>
      </c>
      <c r="AI208" s="294"/>
      <c r="AJ208" s="294"/>
      <c r="AK208" s="294"/>
      <c r="AL208" s="294"/>
      <c r="AM208" s="294"/>
      <c r="AN208" s="294"/>
      <c r="AO208" s="294"/>
      <c r="AP208" s="294"/>
      <c r="AQ208" s="294"/>
      <c r="AR208" s="294"/>
      <c r="AS208" s="294"/>
      <c r="AT208" s="294"/>
      <c r="AU208" s="294"/>
      <c r="AV208" s="294"/>
      <c r="AW208" s="294"/>
      <c r="AX208" s="294"/>
      <c r="AY208" s="294"/>
      <c r="AZ208" s="294"/>
      <c r="BA208" s="185"/>
      <c r="BB208" s="121"/>
    </row>
    <row r="209" spans="2:55" ht="8.25" customHeight="1" x14ac:dyDescent="0.2">
      <c r="B209" s="120"/>
      <c r="AA209" s="121"/>
      <c r="AC209" s="120"/>
      <c r="BB209" s="121"/>
    </row>
    <row r="210" spans="2:55" ht="27.75" customHeight="1" x14ac:dyDescent="0.2">
      <c r="B210" s="120"/>
      <c r="E210" s="285" t="s">
        <v>380</v>
      </c>
      <c r="F210" s="285"/>
      <c r="G210" s="285"/>
      <c r="H210" s="285"/>
      <c r="I210" s="285"/>
      <c r="J210" s="285"/>
      <c r="K210" s="285"/>
      <c r="L210" s="285"/>
      <c r="N210" s="286" t="s">
        <v>381</v>
      </c>
      <c r="O210" s="286"/>
      <c r="P210" s="286"/>
      <c r="Q210" s="286"/>
      <c r="R210" s="286"/>
      <c r="T210" s="295" t="s">
        <v>272</v>
      </c>
      <c r="U210" s="295"/>
      <c r="V210" s="295"/>
      <c r="W210" s="186"/>
      <c r="X210" s="285" t="s">
        <v>382</v>
      </c>
      <c r="Y210" s="285"/>
      <c r="Z210" s="285"/>
      <c r="AA210" s="121"/>
      <c r="AC210" s="120"/>
      <c r="AF210" s="285" t="s">
        <v>380</v>
      </c>
      <c r="AG210" s="285"/>
      <c r="AH210" s="285"/>
      <c r="AI210" s="285"/>
      <c r="AJ210" s="285"/>
      <c r="AK210" s="285"/>
      <c r="AL210" s="285"/>
      <c r="AM210" s="285"/>
      <c r="AO210" s="286" t="s">
        <v>381</v>
      </c>
      <c r="AP210" s="286"/>
      <c r="AQ210" s="286"/>
      <c r="AR210" s="286"/>
      <c r="AS210" s="286"/>
      <c r="AU210" s="285" t="s">
        <v>272</v>
      </c>
      <c r="AV210" s="285"/>
      <c r="AW210" s="285"/>
      <c r="AX210" s="186"/>
      <c r="AY210" s="285" t="s">
        <v>382</v>
      </c>
      <c r="AZ210" s="285"/>
      <c r="BA210" s="285"/>
      <c r="BB210" s="121"/>
    </row>
    <row r="211" spans="2:55" ht="13.5" customHeight="1" x14ac:dyDescent="0.25">
      <c r="B211" s="309" t="s">
        <v>383</v>
      </c>
      <c r="C211" s="310"/>
      <c r="D211" s="310"/>
      <c r="E211" s="311" t="str">
        <f>Results!$C$132</f>
        <v/>
      </c>
      <c r="F211" s="311"/>
      <c r="G211" s="311"/>
      <c r="H211" s="311"/>
      <c r="I211" s="311"/>
      <c r="J211" s="311"/>
      <c r="K211" s="311"/>
      <c r="L211" s="311"/>
      <c r="M211" s="187"/>
      <c r="N211" s="312" t="str">
        <f>Results!$L$132</f>
        <v/>
      </c>
      <c r="O211" s="312"/>
      <c r="P211" s="312"/>
      <c r="Q211" s="312"/>
      <c r="R211" s="312"/>
      <c r="S211" s="187"/>
      <c r="T211" s="312" t="e">
        <f>VLOOKUP(N211,'PENNANT TEAMS'!$C$131:$D$331,2,FALSE)</f>
        <v>#N/A</v>
      </c>
      <c r="U211" s="312"/>
      <c r="V211" s="312"/>
      <c r="W211" s="188"/>
      <c r="X211" s="187"/>
      <c r="Y211" s="187"/>
      <c r="Z211" s="187"/>
      <c r="AA211" s="189"/>
      <c r="AC211" s="313" t="s">
        <v>383</v>
      </c>
      <c r="AD211" s="314"/>
      <c r="AE211" s="314"/>
      <c r="AF211" s="299">
        <f>Results!$S$132</f>
        <v>0</v>
      </c>
      <c r="AG211" s="299"/>
      <c r="AH211" s="299"/>
      <c r="AI211" s="299"/>
      <c r="AJ211" s="299"/>
      <c r="AK211" s="299"/>
      <c r="AL211" s="299"/>
      <c r="AM211" s="299"/>
      <c r="AN211" s="190"/>
      <c r="AO211" s="296" t="str">
        <f>Results!$AB$132</f>
        <v/>
      </c>
      <c r="AP211" s="296"/>
      <c r="AQ211" s="296"/>
      <c r="AR211" s="296"/>
      <c r="AS211" s="296"/>
      <c r="AT211" s="190"/>
      <c r="AU211" s="296" t="e">
        <f>VLOOKUP(AO211,'PENNANT TEAMS'!$C$131:$D$331,2,FALSE)</f>
        <v>#N/A</v>
      </c>
      <c r="AV211" s="296"/>
      <c r="AW211" s="296"/>
      <c r="AX211" s="191"/>
      <c r="AY211" s="190"/>
      <c r="AZ211" s="190"/>
      <c r="BA211" s="190"/>
      <c r="BB211" s="192"/>
    </row>
    <row r="212" spans="2:55" ht="6" customHeight="1" x14ac:dyDescent="0.25">
      <c r="B212" s="193"/>
      <c r="C212" s="190"/>
      <c r="D212" s="190"/>
      <c r="E212" s="194"/>
      <c r="F212" s="195"/>
      <c r="G212" s="195"/>
      <c r="H212" s="195"/>
      <c r="I212" s="195"/>
      <c r="J212" s="195"/>
      <c r="K212" s="195"/>
      <c r="L212" s="195"/>
      <c r="M212" s="191"/>
      <c r="N212" s="191"/>
      <c r="O212" s="191"/>
      <c r="P212" s="191"/>
      <c r="Q212" s="191"/>
      <c r="R212" s="191"/>
      <c r="S212" s="191"/>
      <c r="T212" s="191"/>
      <c r="U212" s="191"/>
      <c r="V212" s="191"/>
      <c r="W212" s="191"/>
      <c r="X212" s="191"/>
      <c r="Y212" s="191"/>
      <c r="Z212" s="191"/>
      <c r="AA212" s="192"/>
      <c r="AC212" s="193"/>
      <c r="AD212" s="190"/>
      <c r="AE212" s="190"/>
      <c r="AF212" s="194"/>
      <c r="AG212" s="195"/>
      <c r="AH212" s="195"/>
      <c r="AI212" s="195"/>
      <c r="AJ212" s="195"/>
      <c r="AK212" s="195"/>
      <c r="AL212" s="195"/>
      <c r="AM212" s="195"/>
      <c r="AN212" s="191"/>
      <c r="AO212" s="191"/>
      <c r="AP212" s="191"/>
      <c r="AQ212" s="191"/>
      <c r="AR212" s="191"/>
      <c r="AS212" s="191"/>
      <c r="AT212" s="191"/>
      <c r="AU212" s="191"/>
      <c r="AV212" s="191"/>
      <c r="AW212" s="191"/>
      <c r="AX212" s="191"/>
      <c r="AY212" s="191"/>
      <c r="AZ212" s="191"/>
      <c r="BA212" s="191"/>
      <c r="BB212" s="192"/>
      <c r="BC212" s="190"/>
    </row>
    <row r="213" spans="2:55" ht="13.5" customHeight="1" x14ac:dyDescent="0.25">
      <c r="B213" s="297" t="s">
        <v>384</v>
      </c>
      <c r="C213" s="298"/>
      <c r="D213" s="298"/>
      <c r="E213" s="299" t="str">
        <f>Results!$C$133</f>
        <v/>
      </c>
      <c r="F213" s="299"/>
      <c r="G213" s="299"/>
      <c r="H213" s="299"/>
      <c r="I213" s="299"/>
      <c r="J213" s="299"/>
      <c r="K213" s="299"/>
      <c r="L213" s="299"/>
      <c r="M213" s="231"/>
      <c r="N213" s="296" t="str">
        <f>Results!$L$133</f>
        <v/>
      </c>
      <c r="O213" s="296"/>
      <c r="P213" s="296"/>
      <c r="Q213" s="296"/>
      <c r="R213" s="296"/>
      <c r="S213" s="190"/>
      <c r="T213" s="296" t="e">
        <f>VLOOKUP(N213,'PENNANT TEAMS'!$C$131:$D$331,2,FALSE)</f>
        <v>#N/A</v>
      </c>
      <c r="U213" s="296"/>
      <c r="V213" s="296"/>
      <c r="W213" s="191"/>
      <c r="X213" s="300"/>
      <c r="Y213" s="301"/>
      <c r="Z213" s="302"/>
      <c r="AA213" s="192"/>
      <c r="AC213" s="297" t="s">
        <v>384</v>
      </c>
      <c r="AD213" s="298"/>
      <c r="AE213" s="298"/>
      <c r="AF213" s="299">
        <f>Results!$S$133</f>
        <v>0</v>
      </c>
      <c r="AG213" s="299"/>
      <c r="AH213" s="299"/>
      <c r="AI213" s="299"/>
      <c r="AJ213" s="299"/>
      <c r="AK213" s="299"/>
      <c r="AL213" s="299"/>
      <c r="AM213" s="299"/>
      <c r="AN213" s="191"/>
      <c r="AO213" s="296" t="str">
        <f>Results!$AB$133</f>
        <v/>
      </c>
      <c r="AP213" s="296"/>
      <c r="AQ213" s="296"/>
      <c r="AR213" s="296"/>
      <c r="AS213" s="296"/>
      <c r="AT213" s="190"/>
      <c r="AU213" s="296" t="e">
        <f>VLOOKUP(AO213,'PENNANT TEAMS'!$C$131:$D$331,2,FALSE)</f>
        <v>#N/A</v>
      </c>
      <c r="AV213" s="296"/>
      <c r="AW213" s="296"/>
      <c r="AX213" s="191"/>
      <c r="AY213" s="300"/>
      <c r="AZ213" s="301"/>
      <c r="BA213" s="302"/>
      <c r="BB213" s="192"/>
    </row>
    <row r="214" spans="2:55" ht="6" customHeight="1" x14ac:dyDescent="0.25">
      <c r="B214" s="193"/>
      <c r="C214" s="190"/>
      <c r="D214" s="190"/>
      <c r="E214" s="194"/>
      <c r="F214" s="195"/>
      <c r="G214" s="195"/>
      <c r="H214" s="195"/>
      <c r="I214" s="195"/>
      <c r="J214" s="195"/>
      <c r="K214" s="195"/>
      <c r="L214" s="195"/>
      <c r="M214" s="191"/>
      <c r="N214" s="191"/>
      <c r="O214" s="191"/>
      <c r="P214" s="191"/>
      <c r="Q214" s="191"/>
      <c r="R214" s="191"/>
      <c r="S214" s="191"/>
      <c r="T214" s="191"/>
      <c r="U214" s="191"/>
      <c r="V214" s="191"/>
      <c r="W214" s="191"/>
      <c r="X214" s="303"/>
      <c r="Y214" s="304"/>
      <c r="Z214" s="305"/>
      <c r="AA214" s="192"/>
      <c r="AC214" s="193"/>
      <c r="AD214" s="190"/>
      <c r="AE214" s="190"/>
      <c r="AF214" s="194"/>
      <c r="AG214" s="195"/>
      <c r="AH214" s="195"/>
      <c r="AI214" s="195"/>
      <c r="AJ214" s="195"/>
      <c r="AK214" s="195"/>
      <c r="AL214" s="195"/>
      <c r="AM214" s="195"/>
      <c r="AN214" s="191"/>
      <c r="AO214" s="191"/>
      <c r="AP214" s="191"/>
      <c r="AQ214" s="191"/>
      <c r="AR214" s="191"/>
      <c r="AS214" s="191"/>
      <c r="AT214" s="191"/>
      <c r="AU214" s="191"/>
      <c r="AV214" s="191"/>
      <c r="AW214" s="191"/>
      <c r="AX214" s="191"/>
      <c r="AY214" s="303"/>
      <c r="AZ214" s="304"/>
      <c r="BA214" s="305"/>
      <c r="BB214" s="192"/>
      <c r="BC214" s="190"/>
    </row>
    <row r="215" spans="2:55" ht="13.5" customHeight="1" x14ac:dyDescent="0.25">
      <c r="B215" s="313" t="s">
        <v>385</v>
      </c>
      <c r="C215" s="314"/>
      <c r="D215" s="314"/>
      <c r="E215" s="299" t="str">
        <f>Results!$C$134</f>
        <v/>
      </c>
      <c r="F215" s="299"/>
      <c r="G215" s="299"/>
      <c r="H215" s="299"/>
      <c r="I215" s="299"/>
      <c r="J215" s="299"/>
      <c r="K215" s="299"/>
      <c r="L215" s="299"/>
      <c r="M215" s="231"/>
      <c r="N215" s="296" t="str">
        <f>Results!$L$134</f>
        <v/>
      </c>
      <c r="O215" s="296"/>
      <c r="P215" s="296"/>
      <c r="Q215" s="296"/>
      <c r="R215" s="296"/>
      <c r="S215" s="190"/>
      <c r="T215" s="296" t="e">
        <f>VLOOKUP(N215,'PENNANT TEAMS'!$C$131:$D$331,2,FALSE)</f>
        <v>#N/A</v>
      </c>
      <c r="U215" s="296"/>
      <c r="V215" s="296"/>
      <c r="W215" s="191"/>
      <c r="X215" s="306"/>
      <c r="Y215" s="307"/>
      <c r="Z215" s="308"/>
      <c r="AA215" s="192"/>
      <c r="AC215" s="313" t="s">
        <v>385</v>
      </c>
      <c r="AD215" s="314"/>
      <c r="AE215" s="314"/>
      <c r="AF215" s="299">
        <f>Results!$S$134</f>
        <v>0</v>
      </c>
      <c r="AG215" s="299"/>
      <c r="AH215" s="299"/>
      <c r="AI215" s="299"/>
      <c r="AJ215" s="299"/>
      <c r="AK215" s="299"/>
      <c r="AL215" s="299"/>
      <c r="AM215" s="299"/>
      <c r="AN215" s="191"/>
      <c r="AO215" s="296" t="str">
        <f>Results!$AB$134</f>
        <v/>
      </c>
      <c r="AP215" s="296"/>
      <c r="AQ215" s="296"/>
      <c r="AR215" s="296"/>
      <c r="AS215" s="296"/>
      <c r="AT215" s="190"/>
      <c r="AU215" s="296" t="e">
        <f>VLOOKUP(AO215,'PENNANT TEAMS'!$C$131:$D$331,2,FALSE)</f>
        <v>#N/A</v>
      </c>
      <c r="AV215" s="296"/>
      <c r="AW215" s="296"/>
      <c r="AX215" s="191"/>
      <c r="AY215" s="306"/>
      <c r="AZ215" s="307"/>
      <c r="BA215" s="308"/>
      <c r="BB215" s="192"/>
    </row>
    <row r="216" spans="2:55" ht="6" customHeight="1" x14ac:dyDescent="0.25">
      <c r="B216" s="193"/>
      <c r="C216" s="190"/>
      <c r="D216" s="190"/>
      <c r="E216" s="194"/>
      <c r="F216" s="195"/>
      <c r="G216" s="195"/>
      <c r="H216" s="195"/>
      <c r="I216" s="195"/>
      <c r="J216" s="195"/>
      <c r="K216" s="195"/>
      <c r="L216" s="195"/>
      <c r="M216" s="191"/>
      <c r="N216" s="191"/>
      <c r="O216" s="191"/>
      <c r="P216" s="191"/>
      <c r="Q216" s="191"/>
      <c r="R216" s="191"/>
      <c r="S216" s="191"/>
      <c r="T216" s="191"/>
      <c r="U216" s="191"/>
      <c r="V216" s="191"/>
      <c r="W216" s="191"/>
      <c r="X216" s="191"/>
      <c r="Y216" s="191"/>
      <c r="Z216" s="191"/>
      <c r="AA216" s="192"/>
      <c r="AC216" s="193"/>
      <c r="AD216" s="190"/>
      <c r="AE216" s="190"/>
      <c r="AF216" s="194"/>
      <c r="AG216" s="195"/>
      <c r="AH216" s="195"/>
      <c r="AI216" s="195"/>
      <c r="AJ216" s="195"/>
      <c r="AK216" s="195"/>
      <c r="AL216" s="195"/>
      <c r="AM216" s="195"/>
      <c r="AN216" s="191"/>
      <c r="AO216" s="191"/>
      <c r="AP216" s="191"/>
      <c r="AQ216" s="191"/>
      <c r="AR216" s="191"/>
      <c r="AS216" s="191"/>
      <c r="AT216" s="191"/>
      <c r="AU216" s="191"/>
      <c r="AV216" s="191"/>
      <c r="AW216" s="191"/>
      <c r="AX216" s="191"/>
      <c r="AY216" s="191"/>
      <c r="AZ216" s="191"/>
      <c r="BA216" s="191"/>
      <c r="BB216" s="192"/>
      <c r="BC216" s="190"/>
    </row>
    <row r="217" spans="2:55" ht="13.5" customHeight="1" x14ac:dyDescent="0.25">
      <c r="B217" s="313" t="s">
        <v>386</v>
      </c>
      <c r="C217" s="314"/>
      <c r="D217" s="314"/>
      <c r="E217" s="299" t="str">
        <f>Results!$C$135</f>
        <v/>
      </c>
      <c r="F217" s="299"/>
      <c r="G217" s="299"/>
      <c r="H217" s="299"/>
      <c r="I217" s="299"/>
      <c r="J217" s="299"/>
      <c r="K217" s="299"/>
      <c r="L217" s="299"/>
      <c r="M217" s="231"/>
      <c r="N217" s="296" t="str">
        <f>Results!$L$135</f>
        <v/>
      </c>
      <c r="O217" s="296"/>
      <c r="P217" s="296"/>
      <c r="Q217" s="296"/>
      <c r="R217" s="296"/>
      <c r="S217" s="190"/>
      <c r="T217" s="296" t="e">
        <f>VLOOKUP(N217,'PENNANT TEAMS'!$C$131:$D$331,2,FALSE)</f>
        <v>#N/A</v>
      </c>
      <c r="U217" s="296"/>
      <c r="V217" s="296"/>
      <c r="W217" s="191"/>
      <c r="X217" s="191"/>
      <c r="Y217" s="191"/>
      <c r="Z217" s="191"/>
      <c r="AA217" s="192"/>
      <c r="AC217" s="313" t="s">
        <v>386</v>
      </c>
      <c r="AD217" s="314"/>
      <c r="AE217" s="314"/>
      <c r="AF217" s="299">
        <f>Results!$S$135</f>
        <v>0</v>
      </c>
      <c r="AG217" s="299"/>
      <c r="AH217" s="299"/>
      <c r="AI217" s="299"/>
      <c r="AJ217" s="299"/>
      <c r="AK217" s="299"/>
      <c r="AL217" s="299"/>
      <c r="AM217" s="299"/>
      <c r="AN217" s="191"/>
      <c r="AO217" s="296" t="str">
        <f>Results!$AB$135</f>
        <v/>
      </c>
      <c r="AP217" s="296"/>
      <c r="AQ217" s="296"/>
      <c r="AR217" s="296"/>
      <c r="AS217" s="296"/>
      <c r="AT217" s="190"/>
      <c r="AU217" s="296" t="e">
        <f>VLOOKUP(AO217,'PENNANT TEAMS'!$C$131:$D$331,2,FALSE)</f>
        <v>#N/A</v>
      </c>
      <c r="AV217" s="296"/>
      <c r="AW217" s="296"/>
      <c r="AX217" s="191"/>
      <c r="AY217" s="191"/>
      <c r="AZ217" s="191"/>
      <c r="BA217" s="191"/>
      <c r="BB217" s="192"/>
    </row>
    <row r="218" spans="2:55" ht="12" customHeight="1" x14ac:dyDescent="0.25">
      <c r="B218" s="236"/>
      <c r="C218" s="237"/>
      <c r="D218" s="237"/>
      <c r="E218" s="237"/>
      <c r="F218" s="237"/>
      <c r="G218" s="237"/>
      <c r="H218" s="237"/>
      <c r="I218" s="237"/>
      <c r="J218" s="237"/>
      <c r="K218" s="237"/>
      <c r="L218" s="237"/>
      <c r="M218" s="237"/>
      <c r="N218" s="237"/>
      <c r="O218" s="237"/>
      <c r="P218" s="237"/>
      <c r="Q218" s="237"/>
      <c r="R218" s="237"/>
      <c r="S218" s="237"/>
      <c r="T218" s="237"/>
      <c r="U218" s="237"/>
      <c r="V218" s="237"/>
      <c r="W218" s="237"/>
      <c r="X218" s="237"/>
      <c r="Y218" s="237"/>
      <c r="Z218" s="237"/>
      <c r="AA218" s="238"/>
      <c r="AC218" s="196"/>
      <c r="AD218" s="191"/>
      <c r="AE218" s="191"/>
      <c r="AF218" s="194"/>
      <c r="AG218" s="195"/>
      <c r="AH218" s="195"/>
      <c r="AI218" s="195"/>
      <c r="AJ218" s="195"/>
      <c r="AK218" s="195"/>
      <c r="AL218" s="195"/>
      <c r="AM218" s="195"/>
      <c r="AN218" s="191"/>
      <c r="AO218" s="191"/>
      <c r="AP218" s="191"/>
      <c r="AQ218" s="191"/>
      <c r="AR218" s="191"/>
      <c r="AS218" s="191"/>
      <c r="AT218" s="191"/>
      <c r="AU218" s="191"/>
      <c r="AV218" s="191"/>
      <c r="AW218" s="191"/>
      <c r="AX218" s="191"/>
      <c r="AY218" s="191"/>
      <c r="AZ218" s="191"/>
      <c r="BA218" s="191"/>
      <c r="BB218" s="192"/>
      <c r="BC218" s="191"/>
    </row>
    <row r="219" spans="2:55" ht="13.5" customHeight="1" x14ac:dyDescent="0.25">
      <c r="B219" s="313" t="s">
        <v>383</v>
      </c>
      <c r="C219" s="314"/>
      <c r="D219" s="314"/>
      <c r="E219" s="311" t="str">
        <f>Results!$C$136</f>
        <v/>
      </c>
      <c r="F219" s="311"/>
      <c r="G219" s="311"/>
      <c r="H219" s="311"/>
      <c r="I219" s="311"/>
      <c r="J219" s="311"/>
      <c r="K219" s="311"/>
      <c r="L219" s="311"/>
      <c r="M219" s="187"/>
      <c r="N219" s="312" t="str">
        <f>Results!$L$136</f>
        <v/>
      </c>
      <c r="O219" s="312"/>
      <c r="P219" s="312"/>
      <c r="Q219" s="312"/>
      <c r="R219" s="312"/>
      <c r="S219" s="190"/>
      <c r="T219" s="296" t="e">
        <f>VLOOKUP(N219,'PENNANT TEAMS'!$C$131:$D$331,2,FALSE)</f>
        <v>#N/A</v>
      </c>
      <c r="U219" s="296"/>
      <c r="V219" s="296"/>
      <c r="W219" s="191"/>
      <c r="X219" s="190"/>
      <c r="Y219" s="190"/>
      <c r="Z219" s="190"/>
      <c r="AA219" s="192"/>
      <c r="AC219" s="313" t="s">
        <v>383</v>
      </c>
      <c r="AD219" s="314"/>
      <c r="AE219" s="314"/>
      <c r="AF219" s="299">
        <f>Results!$S$136</f>
        <v>0</v>
      </c>
      <c r="AG219" s="299"/>
      <c r="AH219" s="299"/>
      <c r="AI219" s="299"/>
      <c r="AJ219" s="299"/>
      <c r="AK219" s="299"/>
      <c r="AL219" s="299"/>
      <c r="AM219" s="299"/>
      <c r="AN219" s="228"/>
      <c r="AO219" s="296" t="str">
        <f>Results!$AB$136</f>
        <v/>
      </c>
      <c r="AP219" s="296"/>
      <c r="AQ219" s="296"/>
      <c r="AR219" s="296"/>
      <c r="AS219" s="296"/>
      <c r="AT219" s="190"/>
      <c r="AU219" s="296" t="e">
        <f>VLOOKUP(AO219,'PENNANT TEAMS'!$C$131:$D$331,2,FALSE)</f>
        <v>#N/A</v>
      </c>
      <c r="AV219" s="296"/>
      <c r="AW219" s="296"/>
      <c r="AX219" s="191"/>
      <c r="AY219" s="190"/>
      <c r="AZ219" s="190"/>
      <c r="BA219" s="190"/>
      <c r="BB219" s="192"/>
    </row>
    <row r="220" spans="2:55" ht="6" customHeight="1" x14ac:dyDescent="0.25">
      <c r="B220" s="193"/>
      <c r="C220" s="190"/>
      <c r="D220" s="190"/>
      <c r="E220" s="194"/>
      <c r="F220" s="195"/>
      <c r="G220" s="195"/>
      <c r="H220" s="195"/>
      <c r="I220" s="195"/>
      <c r="J220" s="195"/>
      <c r="K220" s="195"/>
      <c r="L220" s="195"/>
      <c r="M220" s="191"/>
      <c r="N220" s="191"/>
      <c r="O220" s="191"/>
      <c r="P220" s="191"/>
      <c r="Q220" s="191"/>
      <c r="R220" s="191"/>
      <c r="S220" s="191"/>
      <c r="T220" s="191"/>
      <c r="U220" s="191"/>
      <c r="V220" s="191"/>
      <c r="W220" s="191"/>
      <c r="X220" s="191"/>
      <c r="Y220" s="191"/>
      <c r="Z220" s="191"/>
      <c r="AA220" s="192"/>
      <c r="AC220" s="193"/>
      <c r="AD220" s="190"/>
      <c r="AE220" s="190"/>
      <c r="AF220" s="229"/>
      <c r="AG220" s="230"/>
      <c r="AH220" s="230"/>
      <c r="AI220" s="230"/>
      <c r="AJ220" s="230"/>
      <c r="AK220" s="230"/>
      <c r="AL220" s="230"/>
      <c r="AM220" s="230"/>
      <c r="AN220" s="231"/>
      <c r="AO220" s="231"/>
      <c r="AP220" s="231"/>
      <c r="AQ220" s="231"/>
      <c r="AR220" s="231"/>
      <c r="AS220" s="231"/>
      <c r="AT220" s="191"/>
      <c r="AU220" s="191"/>
      <c r="AV220" s="191"/>
      <c r="AW220" s="191"/>
      <c r="AX220" s="191"/>
      <c r="AY220" s="191"/>
      <c r="AZ220" s="191"/>
      <c r="BA220" s="191"/>
      <c r="BB220" s="192"/>
      <c r="BC220" s="190"/>
    </row>
    <row r="221" spans="2:55" ht="13.5" customHeight="1" x14ac:dyDescent="0.25">
      <c r="B221" s="297" t="s">
        <v>384</v>
      </c>
      <c r="C221" s="298"/>
      <c r="D221" s="298"/>
      <c r="E221" s="299" t="str">
        <f>Results!$C$137</f>
        <v/>
      </c>
      <c r="F221" s="299"/>
      <c r="G221" s="299"/>
      <c r="H221" s="299"/>
      <c r="I221" s="299"/>
      <c r="J221" s="299"/>
      <c r="K221" s="299"/>
      <c r="L221" s="299"/>
      <c r="M221" s="231"/>
      <c r="N221" s="296" t="str">
        <f>Results!$L$137</f>
        <v/>
      </c>
      <c r="O221" s="296"/>
      <c r="P221" s="296"/>
      <c r="Q221" s="296"/>
      <c r="R221" s="296"/>
      <c r="S221" s="190"/>
      <c r="T221" s="296" t="e">
        <f>VLOOKUP(N221,'PENNANT TEAMS'!$C$131:$D$331,2,FALSE)</f>
        <v>#N/A</v>
      </c>
      <c r="U221" s="296"/>
      <c r="V221" s="296"/>
      <c r="W221" s="191"/>
      <c r="X221" s="300"/>
      <c r="Y221" s="301"/>
      <c r="Z221" s="302"/>
      <c r="AA221" s="192"/>
      <c r="AC221" s="297" t="s">
        <v>384</v>
      </c>
      <c r="AD221" s="298"/>
      <c r="AE221" s="298"/>
      <c r="AF221" s="299">
        <f>Results!$S$137</f>
        <v>0</v>
      </c>
      <c r="AG221" s="299"/>
      <c r="AH221" s="299"/>
      <c r="AI221" s="299"/>
      <c r="AJ221" s="299"/>
      <c r="AK221" s="299"/>
      <c r="AL221" s="299"/>
      <c r="AM221" s="299"/>
      <c r="AN221" s="231"/>
      <c r="AO221" s="296" t="str">
        <f>Results!$AB$137</f>
        <v/>
      </c>
      <c r="AP221" s="296"/>
      <c r="AQ221" s="296"/>
      <c r="AR221" s="296"/>
      <c r="AS221" s="296"/>
      <c r="AT221" s="190"/>
      <c r="AU221" s="296" t="e">
        <f>VLOOKUP(AO221,'PENNANT TEAMS'!$C$131:$D$331,2,FALSE)</f>
        <v>#N/A</v>
      </c>
      <c r="AV221" s="296"/>
      <c r="AW221" s="296"/>
      <c r="AX221" s="191"/>
      <c r="AY221" s="300"/>
      <c r="AZ221" s="301"/>
      <c r="BA221" s="302"/>
      <c r="BB221" s="192"/>
    </row>
    <row r="222" spans="2:55" ht="6" customHeight="1" x14ac:dyDescent="0.25">
      <c r="B222" s="193"/>
      <c r="C222" s="190"/>
      <c r="D222" s="190"/>
      <c r="E222" s="194"/>
      <c r="F222" s="195"/>
      <c r="G222" s="195"/>
      <c r="H222" s="195"/>
      <c r="I222" s="195"/>
      <c r="J222" s="195"/>
      <c r="K222" s="195"/>
      <c r="L222" s="195"/>
      <c r="M222" s="191"/>
      <c r="N222" s="191"/>
      <c r="O222" s="191"/>
      <c r="P222" s="191"/>
      <c r="Q222" s="191"/>
      <c r="R222" s="191"/>
      <c r="S222" s="191"/>
      <c r="T222" s="191"/>
      <c r="U222" s="191"/>
      <c r="V222" s="191"/>
      <c r="W222" s="191"/>
      <c r="X222" s="303"/>
      <c r="Y222" s="304"/>
      <c r="Z222" s="305"/>
      <c r="AA222" s="192"/>
      <c r="AC222" s="193"/>
      <c r="AD222" s="190"/>
      <c r="AE222" s="190"/>
      <c r="AF222" s="229"/>
      <c r="AG222" s="230"/>
      <c r="AH222" s="230"/>
      <c r="AI222" s="230"/>
      <c r="AJ222" s="230"/>
      <c r="AK222" s="230"/>
      <c r="AL222" s="230"/>
      <c r="AM222" s="230"/>
      <c r="AN222" s="231"/>
      <c r="AO222" s="231" t="s">
        <v>448</v>
      </c>
      <c r="AP222" s="231"/>
      <c r="AQ222" s="231"/>
      <c r="AR222" s="231"/>
      <c r="AS222" s="231"/>
      <c r="AT222" s="191"/>
      <c r="AU222" s="191"/>
      <c r="AV222" s="191"/>
      <c r="AW222" s="191"/>
      <c r="AX222" s="191"/>
      <c r="AY222" s="303"/>
      <c r="AZ222" s="304"/>
      <c r="BA222" s="305"/>
      <c r="BB222" s="192"/>
      <c r="BC222" s="190"/>
    </row>
    <row r="223" spans="2:55" ht="13.5" customHeight="1" x14ac:dyDescent="0.25">
      <c r="B223" s="313" t="s">
        <v>385</v>
      </c>
      <c r="C223" s="314"/>
      <c r="D223" s="314"/>
      <c r="E223" s="299" t="str">
        <f>Results!$C$138</f>
        <v/>
      </c>
      <c r="F223" s="299"/>
      <c r="G223" s="299"/>
      <c r="H223" s="299"/>
      <c r="I223" s="299"/>
      <c r="J223" s="299"/>
      <c r="K223" s="299"/>
      <c r="L223" s="299"/>
      <c r="M223" s="231"/>
      <c r="N223" s="296" t="str">
        <f>Results!$L$138</f>
        <v/>
      </c>
      <c r="O223" s="296"/>
      <c r="P223" s="296"/>
      <c r="Q223" s="296"/>
      <c r="R223" s="296"/>
      <c r="S223" s="190"/>
      <c r="T223" s="296" t="e">
        <f>VLOOKUP(N223,'PENNANT TEAMS'!$C$131:$D$331,2,FALSE)</f>
        <v>#N/A</v>
      </c>
      <c r="U223" s="296"/>
      <c r="V223" s="296"/>
      <c r="W223" s="191"/>
      <c r="X223" s="306"/>
      <c r="Y223" s="307"/>
      <c r="Z223" s="308"/>
      <c r="AA223" s="192"/>
      <c r="AC223" s="313" t="s">
        <v>385</v>
      </c>
      <c r="AD223" s="314"/>
      <c r="AE223" s="314"/>
      <c r="AF223" s="299">
        <f>Results!$S$138</f>
        <v>0</v>
      </c>
      <c r="AG223" s="299"/>
      <c r="AH223" s="299"/>
      <c r="AI223" s="299"/>
      <c r="AJ223" s="299"/>
      <c r="AK223" s="299"/>
      <c r="AL223" s="299"/>
      <c r="AM223" s="299"/>
      <c r="AN223" s="231"/>
      <c r="AO223" s="296" t="str">
        <f>Results!$AB$138</f>
        <v/>
      </c>
      <c r="AP223" s="296"/>
      <c r="AQ223" s="296"/>
      <c r="AR223" s="296"/>
      <c r="AS223" s="296"/>
      <c r="AT223" s="190"/>
      <c r="AU223" s="296" t="e">
        <f>VLOOKUP(AO223,'PENNANT TEAMS'!$C$131:$D$331,2,FALSE)</f>
        <v>#N/A</v>
      </c>
      <c r="AV223" s="296"/>
      <c r="AW223" s="296"/>
      <c r="AX223" s="191"/>
      <c r="AY223" s="306"/>
      <c r="AZ223" s="307"/>
      <c r="BA223" s="308"/>
      <c r="BB223" s="192"/>
    </row>
    <row r="224" spans="2:55" ht="6" customHeight="1" x14ac:dyDescent="0.25">
      <c r="B224" s="193"/>
      <c r="C224" s="190"/>
      <c r="D224" s="190"/>
      <c r="E224" s="194"/>
      <c r="F224" s="195"/>
      <c r="G224" s="195"/>
      <c r="H224" s="195"/>
      <c r="I224" s="195"/>
      <c r="J224" s="195"/>
      <c r="K224" s="195"/>
      <c r="L224" s="195"/>
      <c r="M224" s="191"/>
      <c r="N224" s="191"/>
      <c r="O224" s="191"/>
      <c r="P224" s="191"/>
      <c r="Q224" s="191"/>
      <c r="R224" s="191"/>
      <c r="S224" s="191"/>
      <c r="T224" s="191"/>
      <c r="U224" s="191"/>
      <c r="V224" s="191"/>
      <c r="W224" s="191"/>
      <c r="X224" s="191"/>
      <c r="Y224" s="191"/>
      <c r="Z224" s="191"/>
      <c r="AA224" s="192"/>
      <c r="AC224" s="193"/>
      <c r="AD224" s="190"/>
      <c r="AE224" s="190"/>
      <c r="AF224" s="229"/>
      <c r="AG224" s="230"/>
      <c r="AH224" s="230"/>
      <c r="AI224" s="230"/>
      <c r="AJ224" s="230"/>
      <c r="AK224" s="230"/>
      <c r="AL224" s="230"/>
      <c r="AM224" s="230"/>
      <c r="AN224" s="231"/>
      <c r="AO224" s="231"/>
      <c r="AP224" s="231"/>
      <c r="AQ224" s="231"/>
      <c r="AR224" s="231"/>
      <c r="AS224" s="231"/>
      <c r="AT224" s="191"/>
      <c r="AU224" s="191"/>
      <c r="AV224" s="191"/>
      <c r="AW224" s="191"/>
      <c r="AX224" s="191"/>
      <c r="AY224" s="191"/>
      <c r="AZ224" s="191"/>
      <c r="BA224" s="191"/>
      <c r="BB224" s="192"/>
      <c r="BC224" s="190"/>
    </row>
    <row r="225" spans="2:54" ht="13.5" customHeight="1" x14ac:dyDescent="0.25">
      <c r="B225" s="313" t="s">
        <v>386</v>
      </c>
      <c r="C225" s="314"/>
      <c r="D225" s="314"/>
      <c r="E225" s="299" t="str">
        <f>Results!$C$139</f>
        <v/>
      </c>
      <c r="F225" s="299"/>
      <c r="G225" s="299"/>
      <c r="H225" s="299"/>
      <c r="I225" s="299"/>
      <c r="J225" s="299"/>
      <c r="K225" s="299"/>
      <c r="L225" s="299"/>
      <c r="M225" s="231"/>
      <c r="N225" s="296" t="str">
        <f>Results!$L$139</f>
        <v/>
      </c>
      <c r="O225" s="296"/>
      <c r="P225" s="296"/>
      <c r="Q225" s="296"/>
      <c r="R225" s="296"/>
      <c r="S225" s="190"/>
      <c r="T225" s="296" t="e">
        <f>VLOOKUP(N225,'PENNANT TEAMS'!$C$131:$D$331,2,FALSE)</f>
        <v>#N/A</v>
      </c>
      <c r="U225" s="296"/>
      <c r="V225" s="296"/>
      <c r="W225" s="191"/>
      <c r="X225" s="191"/>
      <c r="Y225" s="191"/>
      <c r="Z225" s="191"/>
      <c r="AA225" s="192"/>
      <c r="AC225" s="313" t="s">
        <v>386</v>
      </c>
      <c r="AD225" s="314"/>
      <c r="AE225" s="314"/>
      <c r="AF225" s="299">
        <f>Results!$S$139</f>
        <v>0</v>
      </c>
      <c r="AG225" s="299"/>
      <c r="AH225" s="299"/>
      <c r="AI225" s="299"/>
      <c r="AJ225" s="299"/>
      <c r="AK225" s="299"/>
      <c r="AL225" s="299"/>
      <c r="AM225" s="299"/>
      <c r="AN225" s="232"/>
      <c r="AO225" s="296" t="str">
        <f>Results!$AB$139</f>
        <v/>
      </c>
      <c r="AP225" s="296"/>
      <c r="AQ225" s="296"/>
      <c r="AR225" s="296"/>
      <c r="AS225" s="296"/>
      <c r="AT225" s="190"/>
      <c r="AU225" s="296" t="e">
        <f>VLOOKUP(AO225,'PENNANT TEAMS'!$C$131:$D$331,2,FALSE)</f>
        <v>#N/A</v>
      </c>
      <c r="AV225" s="296"/>
      <c r="AW225" s="296"/>
      <c r="AX225" s="191"/>
      <c r="AY225" s="191"/>
      <c r="AZ225" s="191"/>
      <c r="BA225" s="191"/>
      <c r="BB225" s="192"/>
    </row>
    <row r="226" spans="2:54" ht="6" customHeight="1" x14ac:dyDescent="0.25">
      <c r="B226" s="197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AA226" s="199"/>
      <c r="AC226" s="120"/>
      <c r="AF226" s="194"/>
      <c r="AG226" s="195"/>
      <c r="AH226" s="195"/>
      <c r="AI226" s="195"/>
      <c r="AJ226" s="195"/>
      <c r="AK226" s="195"/>
      <c r="AL226" s="195"/>
      <c r="AM226" s="195"/>
      <c r="BB226" s="121"/>
    </row>
    <row r="227" spans="2:54" ht="15" x14ac:dyDescent="0.25">
      <c r="B227" s="315" t="s">
        <v>387</v>
      </c>
      <c r="C227" s="316"/>
      <c r="D227" s="316"/>
      <c r="E227" s="316"/>
      <c r="F227" s="316"/>
      <c r="G227" s="316"/>
      <c r="H227" s="316"/>
      <c r="I227" s="200"/>
      <c r="J227" s="200"/>
      <c r="K227" s="200"/>
      <c r="L227" s="200"/>
      <c r="M227" s="200"/>
      <c r="N227" s="200"/>
      <c r="O227" s="200"/>
      <c r="P227" s="200"/>
      <c r="S227" s="186"/>
      <c r="U227" s="186"/>
      <c r="V227" s="186"/>
      <c r="W227" s="186"/>
      <c r="X227" s="201"/>
      <c r="Y227" s="201"/>
      <c r="Z227" s="201"/>
      <c r="AA227" s="121"/>
      <c r="AC227" s="315" t="s">
        <v>387</v>
      </c>
      <c r="AD227" s="316"/>
      <c r="AE227" s="316"/>
      <c r="AF227" s="316"/>
      <c r="AG227" s="316"/>
      <c r="AH227" s="316"/>
      <c r="AI227" s="316"/>
      <c r="AJ227" s="200"/>
      <c r="AK227" s="200"/>
      <c r="AL227" s="200"/>
      <c r="AM227" s="200"/>
      <c r="AN227" s="200"/>
      <c r="AO227" s="200"/>
      <c r="AP227" s="200"/>
      <c r="AQ227" s="200"/>
      <c r="AT227" s="186"/>
      <c r="AV227" s="186"/>
      <c r="AW227" s="186"/>
      <c r="AX227" s="186"/>
      <c r="BB227" s="121"/>
    </row>
    <row r="228" spans="2:54" ht="15" x14ac:dyDescent="0.25">
      <c r="B228" s="315" t="s">
        <v>388</v>
      </c>
      <c r="C228" s="316"/>
      <c r="D228" s="316"/>
      <c r="E228" s="316"/>
      <c r="F228" s="316"/>
      <c r="G228" s="316"/>
      <c r="H228" s="316"/>
      <c r="I228" s="234"/>
      <c r="J228" s="234"/>
      <c r="K228" s="234"/>
      <c r="L228" s="234"/>
      <c r="M228" s="234"/>
      <c r="N228" s="234"/>
      <c r="O228" s="234"/>
      <c r="P228" s="234"/>
      <c r="R228" s="186" t="s">
        <v>389</v>
      </c>
      <c r="S228" s="186"/>
      <c r="T228" s="186"/>
      <c r="U228" s="186"/>
      <c r="V228" s="186"/>
      <c r="W228" s="186"/>
      <c r="X228" s="202"/>
      <c r="Y228" s="203"/>
      <c r="Z228" s="204"/>
      <c r="AA228" s="121"/>
      <c r="AC228" s="315" t="s">
        <v>388</v>
      </c>
      <c r="AD228" s="316"/>
      <c r="AE228" s="316"/>
      <c r="AF228" s="316"/>
      <c r="AG228" s="316"/>
      <c r="AH228" s="316"/>
      <c r="AI228" s="316"/>
      <c r="AJ228" s="234"/>
      <c r="AK228" s="234"/>
      <c r="AL228" s="234"/>
      <c r="AM228" s="234"/>
      <c r="AN228" s="234"/>
      <c r="AO228" s="234"/>
      <c r="AP228" s="234"/>
      <c r="AQ228" s="234"/>
      <c r="AS228" s="186" t="s">
        <v>389</v>
      </c>
      <c r="AT228" s="186"/>
      <c r="AU228" s="186"/>
      <c r="AV228" s="186"/>
      <c r="AW228" s="186"/>
      <c r="AX228" s="186"/>
      <c r="AY228" s="202"/>
      <c r="AZ228" s="203"/>
      <c r="BA228" s="204"/>
      <c r="BB228" s="121"/>
    </row>
    <row r="229" spans="2:54" ht="15" x14ac:dyDescent="0.25">
      <c r="B229" s="315" t="s">
        <v>390</v>
      </c>
      <c r="C229" s="316"/>
      <c r="D229" s="316"/>
      <c r="E229" s="316"/>
      <c r="F229" s="316"/>
      <c r="G229" s="316"/>
      <c r="H229" s="316"/>
      <c r="I229" s="234"/>
      <c r="J229" s="234"/>
      <c r="K229" s="234"/>
      <c r="L229" s="234"/>
      <c r="M229" s="234"/>
      <c r="N229" s="234"/>
      <c r="O229" s="234"/>
      <c r="P229" s="234"/>
      <c r="X229" s="205"/>
      <c r="Y229" s="200"/>
      <c r="Z229" s="206"/>
      <c r="AA229" s="121"/>
      <c r="AC229" s="315" t="s">
        <v>390</v>
      </c>
      <c r="AD229" s="316"/>
      <c r="AE229" s="316"/>
      <c r="AF229" s="316"/>
      <c r="AG229" s="316"/>
      <c r="AH229" s="316"/>
      <c r="AI229" s="316"/>
      <c r="AJ229" s="234"/>
      <c r="AK229" s="234"/>
      <c r="AL229" s="234"/>
      <c r="AM229" s="234"/>
      <c r="AN229" s="234"/>
      <c r="AO229" s="234"/>
      <c r="AP229" s="234"/>
      <c r="AQ229" s="234"/>
      <c r="AY229" s="205"/>
      <c r="AZ229" s="200"/>
      <c r="BA229" s="206"/>
      <c r="BB229" s="121"/>
    </row>
    <row r="230" spans="2:54" ht="11.25" customHeight="1" thickBot="1" x14ac:dyDescent="0.25">
      <c r="B230" s="124"/>
      <c r="C230" s="207"/>
      <c r="D230" s="207"/>
      <c r="E230" s="207"/>
      <c r="F230" s="207"/>
      <c r="G230" s="207"/>
      <c r="H230" s="207"/>
      <c r="I230" s="207"/>
      <c r="J230" s="207"/>
      <c r="K230" s="207"/>
      <c r="L230" s="207"/>
      <c r="M230" s="207"/>
      <c r="N230" s="207"/>
      <c r="O230" s="207"/>
      <c r="P230" s="207"/>
      <c r="Q230" s="207"/>
      <c r="R230" s="207"/>
      <c r="S230" s="207"/>
      <c r="T230" s="207"/>
      <c r="U230" s="207"/>
      <c r="V230" s="207"/>
      <c r="W230" s="207"/>
      <c r="X230" s="207"/>
      <c r="Y230" s="207"/>
      <c r="Z230" s="207"/>
      <c r="AA230" s="126"/>
      <c r="AC230" s="124"/>
      <c r="AD230" s="207"/>
      <c r="AE230" s="207"/>
      <c r="AF230" s="207"/>
      <c r="AG230" s="207"/>
      <c r="AH230" s="207"/>
      <c r="AI230" s="207"/>
      <c r="AJ230" s="207"/>
      <c r="AK230" s="207"/>
      <c r="AL230" s="207"/>
      <c r="AM230" s="207"/>
      <c r="AN230" s="207"/>
      <c r="AO230" s="207"/>
      <c r="AP230" s="207"/>
      <c r="AQ230" s="207"/>
      <c r="AR230" s="207"/>
      <c r="AS230" s="207"/>
      <c r="AT230" s="207"/>
      <c r="AU230" s="207"/>
      <c r="AV230" s="207"/>
      <c r="AW230" s="207"/>
      <c r="AX230" s="207"/>
      <c r="AY230" s="207"/>
      <c r="AZ230" s="207"/>
      <c r="BA230" s="207"/>
      <c r="BB230" s="126"/>
    </row>
    <row r="231" spans="2:54" ht="12" customHeight="1" x14ac:dyDescent="0.2"/>
    <row r="232" spans="2:54" x14ac:dyDescent="0.2">
      <c r="AO232" s="208" t="s">
        <v>391</v>
      </c>
      <c r="AP232" s="209"/>
      <c r="AQ232" s="209"/>
      <c r="AR232" s="209"/>
      <c r="AS232" s="209"/>
      <c r="AT232" s="209"/>
      <c r="AU232" s="209"/>
      <c r="AV232" s="209"/>
      <c r="AW232" s="209"/>
      <c r="AX232" s="209"/>
      <c r="AY232" s="209"/>
      <c r="AZ232" s="209"/>
      <c r="BA232" s="210"/>
    </row>
    <row r="233" spans="2:54" ht="5.25" customHeight="1" x14ac:dyDescent="0.2">
      <c r="AO233" s="211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3"/>
    </row>
    <row r="234" spans="2:54" x14ac:dyDescent="0.2">
      <c r="AO234" s="219" t="s">
        <v>392</v>
      </c>
      <c r="AP234" s="214"/>
      <c r="AQ234" s="214"/>
      <c r="AR234" s="214"/>
      <c r="AS234" s="214"/>
      <c r="AT234" s="212">
        <v>1</v>
      </c>
      <c r="AU234" s="212"/>
      <c r="AV234" s="212"/>
      <c r="AW234" s="212"/>
      <c r="AX234" s="212"/>
      <c r="AY234" s="212"/>
      <c r="AZ234" s="212"/>
      <c r="BA234" s="213"/>
    </row>
    <row r="235" spans="2:54" ht="4.5" customHeight="1" x14ac:dyDescent="0.2">
      <c r="AO235" s="211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3"/>
    </row>
    <row r="236" spans="2:54" ht="12.75" customHeight="1" x14ac:dyDescent="0.25">
      <c r="B236" t="s">
        <v>393</v>
      </c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215"/>
      <c r="X236" s="215"/>
      <c r="Y236" s="215"/>
      <c r="Z236" s="215"/>
      <c r="AA236" s="215"/>
      <c r="AB236" s="215"/>
      <c r="AC236" s="215"/>
      <c r="AD236" s="215"/>
      <c r="AE236" s="215"/>
      <c r="AF236" s="215"/>
      <c r="AG236" s="215"/>
      <c r="AH236" s="215"/>
      <c r="AI236" s="215"/>
      <c r="AJ236" s="215"/>
      <c r="AK236" s="215"/>
      <c r="AO236" s="220" t="s">
        <v>394</v>
      </c>
      <c r="AP236" s="221"/>
      <c r="AQ236" s="221"/>
      <c r="AR236" s="221"/>
      <c r="AS236" s="221"/>
      <c r="AT236" s="235" t="s">
        <v>334</v>
      </c>
      <c r="AU236" s="216"/>
      <c r="AV236" s="216"/>
      <c r="AW236" s="212"/>
      <c r="AX236" s="212"/>
      <c r="AY236" s="212"/>
      <c r="AZ236" s="212"/>
      <c r="BA236" s="213"/>
    </row>
    <row r="237" spans="2:54" ht="9.75" customHeight="1" x14ac:dyDescent="0.2">
      <c r="AO237" s="317" t="s">
        <v>395</v>
      </c>
      <c r="AP237" s="318"/>
      <c r="AQ237" s="318"/>
      <c r="AR237" s="318"/>
      <c r="AS237" s="318"/>
      <c r="AT237" s="318"/>
      <c r="AU237" s="319">
        <v>3</v>
      </c>
      <c r="AV237" s="212"/>
      <c r="AW237" s="212"/>
      <c r="AX237" s="212"/>
      <c r="AY237" s="212"/>
      <c r="AZ237" s="212"/>
      <c r="BA237" s="213"/>
    </row>
    <row r="238" spans="2:54" x14ac:dyDescent="0.2">
      <c r="B238" t="s">
        <v>396</v>
      </c>
      <c r="V238" s="200"/>
      <c r="W238" s="200"/>
      <c r="X238" s="200"/>
      <c r="Y238" s="200"/>
      <c r="Z238" s="200"/>
      <c r="AA238" s="200"/>
      <c r="AB238" s="200"/>
      <c r="AC238" s="200"/>
      <c r="AD238" s="200"/>
      <c r="AE238" s="200"/>
      <c r="AF238" s="200"/>
      <c r="AG238" s="200"/>
      <c r="AH238" s="217">
        <v>0.5</v>
      </c>
      <c r="AI238" s="200"/>
      <c r="AJ238" s="200"/>
      <c r="AK238" s="200"/>
      <c r="AO238" s="317"/>
      <c r="AP238" s="318"/>
      <c r="AQ238" s="318"/>
      <c r="AR238" s="318"/>
      <c r="AS238" s="318"/>
      <c r="AT238" s="318"/>
      <c r="AU238" s="319"/>
      <c r="AV238" s="212"/>
      <c r="AW238" s="212"/>
      <c r="AX238" s="212"/>
      <c r="AY238" s="212"/>
      <c r="AZ238" s="212"/>
      <c r="BA238" s="213"/>
    </row>
    <row r="239" spans="2:54" ht="11.25" customHeight="1" x14ac:dyDescent="0.2">
      <c r="AO239" s="320" t="s">
        <v>397</v>
      </c>
      <c r="AP239" s="321"/>
      <c r="AQ239" s="321"/>
      <c r="AR239" s="321"/>
      <c r="AS239" s="321"/>
      <c r="AT239" s="321"/>
      <c r="AU239" s="322" t="s">
        <v>335</v>
      </c>
      <c r="AV239" s="322"/>
      <c r="AW239" s="322"/>
      <c r="AX239" s="212"/>
      <c r="AY239" s="212"/>
      <c r="AZ239" s="212"/>
      <c r="BA239" s="213"/>
    </row>
    <row r="240" spans="2:54" ht="15" x14ac:dyDescent="0.25">
      <c r="B240" t="s">
        <v>398</v>
      </c>
      <c r="V240" s="215"/>
      <c r="W240" s="215"/>
      <c r="X240" s="215"/>
      <c r="Y240" s="215"/>
      <c r="Z240" s="215"/>
      <c r="AA240" s="215"/>
      <c r="AB240" s="215"/>
      <c r="AC240" s="215"/>
      <c r="AD240" s="215"/>
      <c r="AE240" s="215"/>
      <c r="AF240" s="215"/>
      <c r="AG240" s="215"/>
      <c r="AH240" s="215"/>
      <c r="AI240" s="215"/>
      <c r="AJ240" s="215"/>
      <c r="AK240" s="215"/>
      <c r="AO240" s="218"/>
      <c r="AP240" s="218"/>
      <c r="AQ240" s="218"/>
      <c r="AR240" s="218"/>
      <c r="AS240" s="218"/>
      <c r="AT240" s="218"/>
      <c r="AU240" s="218"/>
      <c r="AV240" s="218"/>
      <c r="AW240" s="218"/>
      <c r="AX240" s="218"/>
      <c r="AY240" s="218"/>
      <c r="AZ240" s="218"/>
      <c r="BA240" s="218"/>
    </row>
  </sheetData>
  <sheetProtection algorithmName="SHA-512" hashValue="cslOY/XVGXEn2c2oH12Rxfwq41KN92NYhQXZGqogTkPg3J+dLZmSmEuMRItHmuGNdJRm0QpaQ8lBuz1h0XZHrw==" saltValue="doz5oTViIUFBrJR9Dgrd4g==" spinCount="100000" sheet="1" objects="1" scenarios="1" selectLockedCells="1"/>
  <mergeCells count="599">
    <mergeCell ref="B229:H229"/>
    <mergeCell ref="AC229:AI229"/>
    <mergeCell ref="AO237:AT238"/>
    <mergeCell ref="AU237:AU238"/>
    <mergeCell ref="AO239:AT239"/>
    <mergeCell ref="AU239:AW239"/>
    <mergeCell ref="AO225:AS225"/>
    <mergeCell ref="AU225:AW225"/>
    <mergeCell ref="B227:H227"/>
    <mergeCell ref="AC227:AI227"/>
    <mergeCell ref="B228:H228"/>
    <mergeCell ref="AC228:AI228"/>
    <mergeCell ref="B225:D225"/>
    <mergeCell ref="E225:L225"/>
    <mergeCell ref="N225:R225"/>
    <mergeCell ref="T225:V225"/>
    <mergeCell ref="AC225:AE225"/>
    <mergeCell ref="AF225:AM225"/>
    <mergeCell ref="AY221:BA223"/>
    <mergeCell ref="B223:D223"/>
    <mergeCell ref="E223:L223"/>
    <mergeCell ref="N223:R223"/>
    <mergeCell ref="T223:V223"/>
    <mergeCell ref="AC223:AE223"/>
    <mergeCell ref="AF223:AM223"/>
    <mergeCell ref="AO223:AS223"/>
    <mergeCell ref="AU223:AW223"/>
    <mergeCell ref="B221:D221"/>
    <mergeCell ref="E221:L221"/>
    <mergeCell ref="N221:R221"/>
    <mergeCell ref="T221:V221"/>
    <mergeCell ref="X221:Z223"/>
    <mergeCell ref="AC221:AE221"/>
    <mergeCell ref="AF221:AM221"/>
    <mergeCell ref="AO221:AS221"/>
    <mergeCell ref="AU221:AW221"/>
    <mergeCell ref="AO217:AS217"/>
    <mergeCell ref="AU217:AW217"/>
    <mergeCell ref="B219:D219"/>
    <mergeCell ref="E219:L219"/>
    <mergeCell ref="N219:R219"/>
    <mergeCell ref="T219:V219"/>
    <mergeCell ref="AC219:AE219"/>
    <mergeCell ref="AF219:AM219"/>
    <mergeCell ref="AO219:AS219"/>
    <mergeCell ref="B217:D217"/>
    <mergeCell ref="E217:L217"/>
    <mergeCell ref="N217:R217"/>
    <mergeCell ref="T217:V217"/>
    <mergeCell ref="AC217:AE217"/>
    <mergeCell ref="AF217:AM217"/>
    <mergeCell ref="AU219:AW219"/>
    <mergeCell ref="AY213:BA215"/>
    <mergeCell ref="B215:D215"/>
    <mergeCell ref="E215:L215"/>
    <mergeCell ref="N215:R215"/>
    <mergeCell ref="T215:V215"/>
    <mergeCell ref="AC215:AE215"/>
    <mergeCell ref="AF215:AM215"/>
    <mergeCell ref="AO215:AS215"/>
    <mergeCell ref="AU215:AW215"/>
    <mergeCell ref="AO211:AS211"/>
    <mergeCell ref="AU211:AW211"/>
    <mergeCell ref="B213:D213"/>
    <mergeCell ref="E213:L213"/>
    <mergeCell ref="N213:R213"/>
    <mergeCell ref="T213:V213"/>
    <mergeCell ref="X213:Z215"/>
    <mergeCell ref="AC213:AE213"/>
    <mergeCell ref="AF213:AM213"/>
    <mergeCell ref="AO213:AS213"/>
    <mergeCell ref="B211:D211"/>
    <mergeCell ref="E211:L211"/>
    <mergeCell ref="N211:R211"/>
    <mergeCell ref="T211:V211"/>
    <mergeCell ref="AC211:AE211"/>
    <mergeCell ref="AF211:AM211"/>
    <mergeCell ref="AU213:AW213"/>
    <mergeCell ref="E210:L210"/>
    <mergeCell ref="N210:R210"/>
    <mergeCell ref="X210:Z210"/>
    <mergeCell ref="AF210:AM210"/>
    <mergeCell ref="AO210:AS210"/>
    <mergeCell ref="AY210:BA210"/>
    <mergeCell ref="AQ204:BA204"/>
    <mergeCell ref="B206:G206"/>
    <mergeCell ref="AC206:AK206"/>
    <mergeCell ref="B208:F208"/>
    <mergeCell ref="G208:Y208"/>
    <mergeCell ref="AC208:AG208"/>
    <mergeCell ref="AH208:AZ208"/>
    <mergeCell ref="E204:H204"/>
    <mergeCell ref="Q204:T204"/>
    <mergeCell ref="AU210:AW210"/>
    <mergeCell ref="T210:V210"/>
    <mergeCell ref="Q202:AL202"/>
    <mergeCell ref="B204:D204"/>
    <mergeCell ref="M204:P204"/>
    <mergeCell ref="AK204:AL204"/>
    <mergeCell ref="B189:H189"/>
    <mergeCell ref="AC189:AI189"/>
    <mergeCell ref="AO197:AT198"/>
    <mergeCell ref="AU197:AU198"/>
    <mergeCell ref="AO199:AT199"/>
    <mergeCell ref="AU199:AW199"/>
    <mergeCell ref="AT194:AU194"/>
    <mergeCell ref="AO185:AS185"/>
    <mergeCell ref="AU185:AW185"/>
    <mergeCell ref="B187:H187"/>
    <mergeCell ref="AC187:AI187"/>
    <mergeCell ref="B188:H188"/>
    <mergeCell ref="AC188:AI188"/>
    <mergeCell ref="B185:D185"/>
    <mergeCell ref="E185:L185"/>
    <mergeCell ref="N185:R185"/>
    <mergeCell ref="T185:V185"/>
    <mergeCell ref="AC185:AE185"/>
    <mergeCell ref="AF185:AM185"/>
    <mergeCell ref="AY181:BA183"/>
    <mergeCell ref="B183:D183"/>
    <mergeCell ref="E183:L183"/>
    <mergeCell ref="N183:R183"/>
    <mergeCell ref="T183:V183"/>
    <mergeCell ref="AC183:AE183"/>
    <mergeCell ref="AF183:AM183"/>
    <mergeCell ref="AO183:AS183"/>
    <mergeCell ref="AU183:AW183"/>
    <mergeCell ref="B181:D181"/>
    <mergeCell ref="E181:L181"/>
    <mergeCell ref="N181:R181"/>
    <mergeCell ref="T181:V181"/>
    <mergeCell ref="X181:Z183"/>
    <mergeCell ref="AC181:AE181"/>
    <mergeCell ref="AF181:AM181"/>
    <mergeCell ref="AO181:AS181"/>
    <mergeCell ref="AU181:AW181"/>
    <mergeCell ref="AO177:AS177"/>
    <mergeCell ref="AU177:AW177"/>
    <mergeCell ref="B179:D179"/>
    <mergeCell ref="E179:L179"/>
    <mergeCell ref="N179:R179"/>
    <mergeCell ref="T179:V179"/>
    <mergeCell ref="AC179:AE179"/>
    <mergeCell ref="AF179:AM179"/>
    <mergeCell ref="AO179:AS179"/>
    <mergeCell ref="B177:D177"/>
    <mergeCell ref="E177:L177"/>
    <mergeCell ref="N177:R177"/>
    <mergeCell ref="T177:V177"/>
    <mergeCell ref="AC177:AE177"/>
    <mergeCell ref="AF177:AM177"/>
    <mergeCell ref="AU179:AW179"/>
    <mergeCell ref="AY173:BA175"/>
    <mergeCell ref="B175:D175"/>
    <mergeCell ref="E175:L175"/>
    <mergeCell ref="N175:R175"/>
    <mergeCell ref="T175:V175"/>
    <mergeCell ref="AC175:AE175"/>
    <mergeCell ref="AF175:AM175"/>
    <mergeCell ref="AO175:AS175"/>
    <mergeCell ref="AU175:AW175"/>
    <mergeCell ref="AO171:AS171"/>
    <mergeCell ref="AU171:AW171"/>
    <mergeCell ref="B173:D173"/>
    <mergeCell ref="E173:L173"/>
    <mergeCell ref="N173:R173"/>
    <mergeCell ref="T173:V173"/>
    <mergeCell ref="X173:Z175"/>
    <mergeCell ref="AC173:AE173"/>
    <mergeCell ref="AF173:AM173"/>
    <mergeCell ref="AO173:AS173"/>
    <mergeCell ref="B171:D171"/>
    <mergeCell ref="E171:L171"/>
    <mergeCell ref="N171:R171"/>
    <mergeCell ref="T171:V171"/>
    <mergeCell ref="AC171:AE171"/>
    <mergeCell ref="AF171:AM171"/>
    <mergeCell ref="AU173:AW173"/>
    <mergeCell ref="E170:L170"/>
    <mergeCell ref="N170:R170"/>
    <mergeCell ref="X170:Z170"/>
    <mergeCell ref="AF170:AM170"/>
    <mergeCell ref="AO170:AS170"/>
    <mergeCell ref="AY170:BA170"/>
    <mergeCell ref="AQ164:BA164"/>
    <mergeCell ref="B166:G166"/>
    <mergeCell ref="AC166:AK166"/>
    <mergeCell ref="B168:F168"/>
    <mergeCell ref="G168:Y168"/>
    <mergeCell ref="AC168:AG168"/>
    <mergeCell ref="AH168:AZ168"/>
    <mergeCell ref="E164:H164"/>
    <mergeCell ref="Q164:T164"/>
    <mergeCell ref="AU170:AW170"/>
    <mergeCell ref="T170:V170"/>
    <mergeCell ref="Q162:AL162"/>
    <mergeCell ref="B164:D164"/>
    <mergeCell ref="M164:P164"/>
    <mergeCell ref="AK164:AL164"/>
    <mergeCell ref="B149:H149"/>
    <mergeCell ref="AC149:AI149"/>
    <mergeCell ref="AO157:AT158"/>
    <mergeCell ref="AU157:AU158"/>
    <mergeCell ref="AO159:AT159"/>
    <mergeCell ref="AU159:AW159"/>
    <mergeCell ref="AT154:AU154"/>
    <mergeCell ref="AO145:AS145"/>
    <mergeCell ref="AU145:AW145"/>
    <mergeCell ref="B147:H147"/>
    <mergeCell ref="AC147:AI147"/>
    <mergeCell ref="B148:H148"/>
    <mergeCell ref="AC148:AI148"/>
    <mergeCell ref="B145:D145"/>
    <mergeCell ref="E145:L145"/>
    <mergeCell ref="N145:R145"/>
    <mergeCell ref="T145:V145"/>
    <mergeCell ref="AC145:AE145"/>
    <mergeCell ref="AF145:AM145"/>
    <mergeCell ref="AY141:BA143"/>
    <mergeCell ref="B143:D143"/>
    <mergeCell ref="E143:L143"/>
    <mergeCell ref="N143:R143"/>
    <mergeCell ref="T143:V143"/>
    <mergeCell ref="AC143:AE143"/>
    <mergeCell ref="AF143:AM143"/>
    <mergeCell ref="AO143:AS143"/>
    <mergeCell ref="AU143:AW143"/>
    <mergeCell ref="B141:D141"/>
    <mergeCell ref="E141:L141"/>
    <mergeCell ref="N141:R141"/>
    <mergeCell ref="T141:V141"/>
    <mergeCell ref="X141:Z143"/>
    <mergeCell ref="AC141:AE141"/>
    <mergeCell ref="AF141:AM141"/>
    <mergeCell ref="AO141:AS141"/>
    <mergeCell ref="AU141:AW141"/>
    <mergeCell ref="AO137:AS137"/>
    <mergeCell ref="AU137:AW137"/>
    <mergeCell ref="B139:D139"/>
    <mergeCell ref="E139:L139"/>
    <mergeCell ref="N139:R139"/>
    <mergeCell ref="T139:V139"/>
    <mergeCell ref="AC139:AE139"/>
    <mergeCell ref="AF139:AM139"/>
    <mergeCell ref="AO139:AS139"/>
    <mergeCell ref="B137:D137"/>
    <mergeCell ref="E137:L137"/>
    <mergeCell ref="N137:R137"/>
    <mergeCell ref="T137:V137"/>
    <mergeCell ref="AC137:AE137"/>
    <mergeCell ref="AF137:AM137"/>
    <mergeCell ref="AU139:AW139"/>
    <mergeCell ref="AY133:BA135"/>
    <mergeCell ref="B135:D135"/>
    <mergeCell ref="E135:L135"/>
    <mergeCell ref="N135:R135"/>
    <mergeCell ref="T135:V135"/>
    <mergeCell ref="AC135:AE135"/>
    <mergeCell ref="AF135:AM135"/>
    <mergeCell ref="AO135:AS135"/>
    <mergeCell ref="AU135:AW135"/>
    <mergeCell ref="AO131:AS131"/>
    <mergeCell ref="AU131:AW131"/>
    <mergeCell ref="B133:D133"/>
    <mergeCell ref="E133:L133"/>
    <mergeCell ref="N133:R133"/>
    <mergeCell ref="T133:V133"/>
    <mergeCell ref="X133:Z135"/>
    <mergeCell ref="AC133:AE133"/>
    <mergeCell ref="AF133:AM133"/>
    <mergeCell ref="AO133:AS133"/>
    <mergeCell ref="B131:D131"/>
    <mergeCell ref="E131:L131"/>
    <mergeCell ref="N131:R131"/>
    <mergeCell ref="T131:V131"/>
    <mergeCell ref="AC131:AE131"/>
    <mergeCell ref="AF131:AM131"/>
    <mergeCell ref="AU133:AW133"/>
    <mergeCell ref="E130:L130"/>
    <mergeCell ref="N130:R130"/>
    <mergeCell ref="X130:Z130"/>
    <mergeCell ref="AF130:AM130"/>
    <mergeCell ref="AO130:AS130"/>
    <mergeCell ref="AY130:BA130"/>
    <mergeCell ref="AQ124:BA124"/>
    <mergeCell ref="B126:G126"/>
    <mergeCell ref="AC126:AK126"/>
    <mergeCell ref="B128:F128"/>
    <mergeCell ref="G128:Y128"/>
    <mergeCell ref="AC128:AG128"/>
    <mergeCell ref="AH128:AZ128"/>
    <mergeCell ref="E124:H124"/>
    <mergeCell ref="Q124:T124"/>
    <mergeCell ref="AU130:AW130"/>
    <mergeCell ref="T130:V130"/>
    <mergeCell ref="Q122:AL122"/>
    <mergeCell ref="B124:D124"/>
    <mergeCell ref="M124:P124"/>
    <mergeCell ref="AK124:AL124"/>
    <mergeCell ref="B109:H109"/>
    <mergeCell ref="AC109:AI109"/>
    <mergeCell ref="AO117:AT118"/>
    <mergeCell ref="AU117:AU118"/>
    <mergeCell ref="AO119:AT119"/>
    <mergeCell ref="AU119:AW119"/>
    <mergeCell ref="AT114:AU114"/>
    <mergeCell ref="AO105:AS105"/>
    <mergeCell ref="AU105:AW105"/>
    <mergeCell ref="B107:H107"/>
    <mergeCell ref="AC107:AI107"/>
    <mergeCell ref="B108:H108"/>
    <mergeCell ref="AC108:AI108"/>
    <mergeCell ref="B105:D105"/>
    <mergeCell ref="E105:L105"/>
    <mergeCell ref="N105:R105"/>
    <mergeCell ref="T105:V105"/>
    <mergeCell ref="AC105:AE105"/>
    <mergeCell ref="AF105:AM105"/>
    <mergeCell ref="AY101:BA103"/>
    <mergeCell ref="B103:D103"/>
    <mergeCell ref="E103:L103"/>
    <mergeCell ref="N103:R103"/>
    <mergeCell ref="T103:V103"/>
    <mergeCell ref="AC103:AE103"/>
    <mergeCell ref="AF103:AM103"/>
    <mergeCell ref="AO103:AS103"/>
    <mergeCell ref="AU103:AW103"/>
    <mergeCell ref="B101:D101"/>
    <mergeCell ref="E101:L101"/>
    <mergeCell ref="N101:R101"/>
    <mergeCell ref="T101:V101"/>
    <mergeCell ref="X101:Z103"/>
    <mergeCell ref="AC101:AE101"/>
    <mergeCell ref="AF101:AM101"/>
    <mergeCell ref="AO101:AS101"/>
    <mergeCell ref="AU101:AW101"/>
    <mergeCell ref="AO97:AS97"/>
    <mergeCell ref="AU97:AW97"/>
    <mergeCell ref="B99:D99"/>
    <mergeCell ref="E99:L99"/>
    <mergeCell ref="N99:R99"/>
    <mergeCell ref="T99:V99"/>
    <mergeCell ref="AC99:AE99"/>
    <mergeCell ref="AF99:AM99"/>
    <mergeCell ref="AO99:AS99"/>
    <mergeCell ref="B97:D97"/>
    <mergeCell ref="E97:L97"/>
    <mergeCell ref="N97:R97"/>
    <mergeCell ref="T97:V97"/>
    <mergeCell ref="AC97:AE97"/>
    <mergeCell ref="AF97:AM97"/>
    <mergeCell ref="AU99:AW99"/>
    <mergeCell ref="AY93:BA95"/>
    <mergeCell ref="B95:D95"/>
    <mergeCell ref="E95:L95"/>
    <mergeCell ref="N95:R95"/>
    <mergeCell ref="T95:V95"/>
    <mergeCell ref="AC95:AE95"/>
    <mergeCell ref="AF95:AM95"/>
    <mergeCell ref="AO95:AS95"/>
    <mergeCell ref="AU95:AW95"/>
    <mergeCell ref="AO91:AS91"/>
    <mergeCell ref="AU91:AW91"/>
    <mergeCell ref="B93:D93"/>
    <mergeCell ref="E93:L93"/>
    <mergeCell ref="N93:R93"/>
    <mergeCell ref="T93:V93"/>
    <mergeCell ref="X93:Z95"/>
    <mergeCell ref="AC93:AE93"/>
    <mergeCell ref="AF93:AM93"/>
    <mergeCell ref="AO93:AS93"/>
    <mergeCell ref="B91:D91"/>
    <mergeCell ref="E91:L91"/>
    <mergeCell ref="N91:R91"/>
    <mergeCell ref="T91:V91"/>
    <mergeCell ref="AC91:AE91"/>
    <mergeCell ref="AF91:AM91"/>
    <mergeCell ref="AU93:AW93"/>
    <mergeCell ref="E90:L90"/>
    <mergeCell ref="N90:R90"/>
    <mergeCell ref="X90:Z90"/>
    <mergeCell ref="AF90:AM90"/>
    <mergeCell ref="AO90:AS90"/>
    <mergeCell ref="AY90:BA90"/>
    <mergeCell ref="AQ84:BA84"/>
    <mergeCell ref="B86:G86"/>
    <mergeCell ref="AC86:AK86"/>
    <mergeCell ref="B88:F88"/>
    <mergeCell ref="G88:Y88"/>
    <mergeCell ref="AC88:AG88"/>
    <mergeCell ref="AH88:AZ88"/>
    <mergeCell ref="E84:H84"/>
    <mergeCell ref="Q84:T84"/>
    <mergeCell ref="AU90:AW90"/>
    <mergeCell ref="T90:V90"/>
    <mergeCell ref="Q82:AL82"/>
    <mergeCell ref="B84:D84"/>
    <mergeCell ref="M84:P84"/>
    <mergeCell ref="AK84:AL84"/>
    <mergeCell ref="B69:H69"/>
    <mergeCell ref="AC69:AI69"/>
    <mergeCell ref="AO77:AT78"/>
    <mergeCell ref="AU77:AU78"/>
    <mergeCell ref="AO79:AT79"/>
    <mergeCell ref="AU79:AW79"/>
    <mergeCell ref="AT74:AU74"/>
    <mergeCell ref="AO65:AS65"/>
    <mergeCell ref="AU65:AW65"/>
    <mergeCell ref="B67:H67"/>
    <mergeCell ref="AC67:AI67"/>
    <mergeCell ref="B68:H68"/>
    <mergeCell ref="AC68:AI68"/>
    <mergeCell ref="B65:D65"/>
    <mergeCell ref="E65:L65"/>
    <mergeCell ref="N65:R65"/>
    <mergeCell ref="T65:V65"/>
    <mergeCell ref="AC65:AE65"/>
    <mergeCell ref="AF65:AM65"/>
    <mergeCell ref="AY61:BA63"/>
    <mergeCell ref="B63:D63"/>
    <mergeCell ref="E63:L63"/>
    <mergeCell ref="N63:R63"/>
    <mergeCell ref="T63:V63"/>
    <mergeCell ref="AC63:AE63"/>
    <mergeCell ref="AF63:AM63"/>
    <mergeCell ref="AO63:AS63"/>
    <mergeCell ref="AU63:AW63"/>
    <mergeCell ref="B61:D61"/>
    <mergeCell ref="E61:L61"/>
    <mergeCell ref="N61:R61"/>
    <mergeCell ref="T61:V61"/>
    <mergeCell ref="X61:Z63"/>
    <mergeCell ref="AC61:AE61"/>
    <mergeCell ref="AF61:AM61"/>
    <mergeCell ref="AO61:AS61"/>
    <mergeCell ref="AU61:AW61"/>
    <mergeCell ref="AO57:AS57"/>
    <mergeCell ref="AU57:AW57"/>
    <mergeCell ref="B59:D59"/>
    <mergeCell ref="E59:L59"/>
    <mergeCell ref="N59:R59"/>
    <mergeCell ref="T59:V59"/>
    <mergeCell ref="AC59:AE59"/>
    <mergeCell ref="AF59:AM59"/>
    <mergeCell ref="AO59:AS59"/>
    <mergeCell ref="B57:D57"/>
    <mergeCell ref="E57:L57"/>
    <mergeCell ref="N57:R57"/>
    <mergeCell ref="T57:V57"/>
    <mergeCell ref="AC57:AE57"/>
    <mergeCell ref="AF57:AM57"/>
    <mergeCell ref="AU59:AW59"/>
    <mergeCell ref="AY53:BA55"/>
    <mergeCell ref="B55:D55"/>
    <mergeCell ref="E55:L55"/>
    <mergeCell ref="N55:R55"/>
    <mergeCell ref="T55:V55"/>
    <mergeCell ref="AC55:AE55"/>
    <mergeCell ref="AF55:AM55"/>
    <mergeCell ref="AO55:AS55"/>
    <mergeCell ref="AU55:AW55"/>
    <mergeCell ref="AO51:AS51"/>
    <mergeCell ref="AU51:AW51"/>
    <mergeCell ref="B53:D53"/>
    <mergeCell ref="E53:L53"/>
    <mergeCell ref="N53:R53"/>
    <mergeCell ref="T53:V53"/>
    <mergeCell ref="X53:Z55"/>
    <mergeCell ref="AC53:AE53"/>
    <mergeCell ref="AF53:AM53"/>
    <mergeCell ref="AO53:AS53"/>
    <mergeCell ref="B51:D51"/>
    <mergeCell ref="E51:L51"/>
    <mergeCell ref="N51:R51"/>
    <mergeCell ref="T51:V51"/>
    <mergeCell ref="AC51:AE51"/>
    <mergeCell ref="AF51:AM51"/>
    <mergeCell ref="AU53:AW53"/>
    <mergeCell ref="E50:L50"/>
    <mergeCell ref="N50:R50"/>
    <mergeCell ref="X50:Z50"/>
    <mergeCell ref="AF50:AM50"/>
    <mergeCell ref="AO50:AS50"/>
    <mergeCell ref="AY50:BA50"/>
    <mergeCell ref="AQ44:BA44"/>
    <mergeCell ref="B46:G46"/>
    <mergeCell ref="AC46:AK46"/>
    <mergeCell ref="B48:F48"/>
    <mergeCell ref="G48:Y48"/>
    <mergeCell ref="AC48:AG48"/>
    <mergeCell ref="AH48:AZ48"/>
    <mergeCell ref="E44:H44"/>
    <mergeCell ref="AU50:AW50"/>
    <mergeCell ref="T50:V50"/>
    <mergeCell ref="Q42:AL42"/>
    <mergeCell ref="B44:D44"/>
    <mergeCell ref="M44:P44"/>
    <mergeCell ref="AK44:AL44"/>
    <mergeCell ref="Q44:T44"/>
    <mergeCell ref="B29:H29"/>
    <mergeCell ref="AC29:AI29"/>
    <mergeCell ref="AO37:AT38"/>
    <mergeCell ref="AU37:AU38"/>
    <mergeCell ref="AO39:AT39"/>
    <mergeCell ref="AU39:AW39"/>
    <mergeCell ref="AT34:AU34"/>
    <mergeCell ref="AO25:AS25"/>
    <mergeCell ref="AU25:AW25"/>
    <mergeCell ref="B27:H27"/>
    <mergeCell ref="AC27:AI27"/>
    <mergeCell ref="B28:H28"/>
    <mergeCell ref="AC28:AI28"/>
    <mergeCell ref="B25:D25"/>
    <mergeCell ref="E25:L25"/>
    <mergeCell ref="N25:R25"/>
    <mergeCell ref="T25:V25"/>
    <mergeCell ref="AC25:AE25"/>
    <mergeCell ref="AF25:AM25"/>
    <mergeCell ref="AY21:BA23"/>
    <mergeCell ref="B23:D23"/>
    <mergeCell ref="E23:L23"/>
    <mergeCell ref="N23:R23"/>
    <mergeCell ref="T23:V23"/>
    <mergeCell ref="AC23:AE23"/>
    <mergeCell ref="AF23:AM23"/>
    <mergeCell ref="AO23:AS23"/>
    <mergeCell ref="AU23:AW23"/>
    <mergeCell ref="B21:D21"/>
    <mergeCell ref="E21:L21"/>
    <mergeCell ref="N21:R21"/>
    <mergeCell ref="T21:V21"/>
    <mergeCell ref="X21:Z23"/>
    <mergeCell ref="AC21:AE21"/>
    <mergeCell ref="AF21:AM21"/>
    <mergeCell ref="AO21:AS21"/>
    <mergeCell ref="AU21:AW21"/>
    <mergeCell ref="AO17:AS17"/>
    <mergeCell ref="AU17:AW17"/>
    <mergeCell ref="B19:D19"/>
    <mergeCell ref="E19:L19"/>
    <mergeCell ref="N19:R19"/>
    <mergeCell ref="T19:V19"/>
    <mergeCell ref="AC19:AE19"/>
    <mergeCell ref="AF19:AM19"/>
    <mergeCell ref="AO19:AS19"/>
    <mergeCell ref="B17:D17"/>
    <mergeCell ref="E17:L17"/>
    <mergeCell ref="N17:R17"/>
    <mergeCell ref="T17:V17"/>
    <mergeCell ref="AC17:AE17"/>
    <mergeCell ref="AF17:AM17"/>
    <mergeCell ref="AU19:AW19"/>
    <mergeCell ref="AY13:BA15"/>
    <mergeCell ref="B15:D15"/>
    <mergeCell ref="E15:L15"/>
    <mergeCell ref="N15:R15"/>
    <mergeCell ref="T15:V15"/>
    <mergeCell ref="AC15:AE15"/>
    <mergeCell ref="AF15:AM15"/>
    <mergeCell ref="AO15:AS15"/>
    <mergeCell ref="AU15:AW15"/>
    <mergeCell ref="AO11:AS11"/>
    <mergeCell ref="AU11:AW11"/>
    <mergeCell ref="B13:D13"/>
    <mergeCell ref="E13:L13"/>
    <mergeCell ref="N13:R13"/>
    <mergeCell ref="T13:V13"/>
    <mergeCell ref="X13:Z15"/>
    <mergeCell ref="AC13:AE13"/>
    <mergeCell ref="AF13:AM13"/>
    <mergeCell ref="AO13:AS13"/>
    <mergeCell ref="B11:D11"/>
    <mergeCell ref="E11:L11"/>
    <mergeCell ref="N11:R11"/>
    <mergeCell ref="T11:V11"/>
    <mergeCell ref="AC11:AE11"/>
    <mergeCell ref="AF11:AM11"/>
    <mergeCell ref="AU13:AW13"/>
    <mergeCell ref="AO10:AS10"/>
    <mergeCell ref="AY10:BA10"/>
    <mergeCell ref="AQ4:BA4"/>
    <mergeCell ref="B6:G6"/>
    <mergeCell ref="AC6:AK6"/>
    <mergeCell ref="B8:F8"/>
    <mergeCell ref="G8:Y8"/>
    <mergeCell ref="AC8:AG8"/>
    <mergeCell ref="AH8:AZ8"/>
    <mergeCell ref="Q4:T4"/>
    <mergeCell ref="AU10:AW10"/>
    <mergeCell ref="T10:V10"/>
    <mergeCell ref="Q2:AL2"/>
    <mergeCell ref="B4:D4"/>
    <mergeCell ref="M4:P4"/>
    <mergeCell ref="AK4:AL4"/>
    <mergeCell ref="E4:H4"/>
    <mergeCell ref="E10:L10"/>
    <mergeCell ref="N10:R10"/>
    <mergeCell ref="X10:Z10"/>
    <mergeCell ref="AF10:AM10"/>
  </mergeCells>
  <conditionalFormatting sqref="AF11:AM25">
    <cfRule type="cellIs" dxfId="37" priority="30" operator="equal">
      <formula>0</formula>
    </cfRule>
  </conditionalFormatting>
  <conditionalFormatting sqref="E11:L17">
    <cfRule type="cellIs" dxfId="36" priority="29" operator="equal">
      <formula>0</formula>
    </cfRule>
  </conditionalFormatting>
  <conditionalFormatting sqref="E19:L25">
    <cfRule type="cellIs" dxfId="35" priority="28" operator="equal">
      <formula>0</formula>
    </cfRule>
  </conditionalFormatting>
  <conditionalFormatting sqref="T11:V25">
    <cfRule type="containsErrors" dxfId="34" priority="25">
      <formula>ISERROR(T11)</formula>
    </cfRule>
  </conditionalFormatting>
  <conditionalFormatting sqref="AU11:AW25">
    <cfRule type="containsErrors" dxfId="33" priority="24">
      <formula>ISERROR(AU11)</formula>
    </cfRule>
  </conditionalFormatting>
  <conditionalFormatting sqref="AF51:AM65 AF91:AM105 AF131:AM145 AF171:AM185 AF211:AM225">
    <cfRule type="cellIs" dxfId="32" priority="5" operator="equal">
      <formula>0</formula>
    </cfRule>
  </conditionalFormatting>
  <conditionalFormatting sqref="E51:L57 E91:L97 E131:L137 E171:L177 E211:L217">
    <cfRule type="cellIs" dxfId="31" priority="4" operator="equal">
      <formula>0</formula>
    </cfRule>
  </conditionalFormatting>
  <conditionalFormatting sqref="E59:L65 E99:L105 E139:L145 E179:L185 E219:L225">
    <cfRule type="cellIs" dxfId="30" priority="3" operator="equal">
      <formula>0</formula>
    </cfRule>
  </conditionalFormatting>
  <conditionalFormatting sqref="T51:V65 T91:V105 T131:V145 T171:V185 T211:V225">
    <cfRule type="containsErrors" dxfId="29" priority="2">
      <formula>ISERROR(T51)</formula>
    </cfRule>
  </conditionalFormatting>
  <conditionalFormatting sqref="AU51:AW65 AU91:AW105 AU131:AW145 AU171:AW185 AU211:AW225">
    <cfRule type="containsErrors" dxfId="28" priority="1">
      <formula>ISERROR(AU51)</formula>
    </cfRule>
  </conditionalFormatting>
  <printOptions horizontalCentered="1"/>
  <pageMargins left="0.11811023622047245" right="0" top="0.15748031496062992" bottom="0" header="0.31496062992125984" footer="0.31496062992125984"/>
  <pageSetup orientation="landscape" horizontalDpi="4294967293" verticalDpi="4294967293" r:id="rId1"/>
  <rowBreaks count="6" manualBreakCount="6">
    <brk id="40" max="16383" man="1"/>
    <brk id="80" max="16383" man="1"/>
    <brk id="120" max="16383" man="1"/>
    <brk id="160" max="16383" man="1"/>
    <brk id="200" max="16383" man="1"/>
    <brk id="24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9"/>
  <sheetViews>
    <sheetView zoomScale="115" workbookViewId="0">
      <selection activeCell="E17" sqref="E17"/>
    </sheetView>
  </sheetViews>
  <sheetFormatPr defaultColWidth="8.85546875" defaultRowHeight="12.75" x14ac:dyDescent="0.2"/>
  <cols>
    <col min="1" max="4" width="20.140625" style="77" customWidth="1"/>
    <col min="5" max="16384" width="8.85546875" style="77"/>
  </cols>
  <sheetData>
    <row r="1" spans="1:5" ht="34.5" customHeight="1" x14ac:dyDescent="0.2">
      <c r="A1" s="88">
        <f>'PENNANT TEAMS'!$A$8</f>
        <v>1</v>
      </c>
      <c r="B1" s="88">
        <f>'PENNANT TEAMS'!$A$22</f>
        <v>3.1</v>
      </c>
      <c r="C1" s="143">
        <f>'PENNANT TEAMS'!$A$36</f>
        <v>4.0999999999999996</v>
      </c>
      <c r="D1" s="136">
        <f>'PENNANT TEAMS'!$A$50</f>
        <v>7</v>
      </c>
    </row>
    <row r="2" spans="1:5" ht="21.75" customHeight="1" x14ac:dyDescent="0.2">
      <c r="A2" s="89">
        <f>'PENNANT TEAMS'!$B$8</f>
        <v>0</v>
      </c>
      <c r="B2" s="89">
        <f>'PENNANT TEAMS'!$B$22</f>
        <v>0</v>
      </c>
      <c r="C2" s="144">
        <f>'PENNANT TEAMS'!$B$36</f>
        <v>0</v>
      </c>
      <c r="D2" s="137">
        <f>'PENNANT TEAMS'!$B$50</f>
        <v>0</v>
      </c>
      <c r="E2" s="78"/>
    </row>
    <row r="3" spans="1:5" ht="21.75" customHeight="1" x14ac:dyDescent="0.2">
      <c r="A3" s="89">
        <f>'PENNANT TEAMS'!$C$8</f>
        <v>0</v>
      </c>
      <c r="B3" s="89">
        <f>'PENNANT TEAMS'!$C$22</f>
        <v>0</v>
      </c>
      <c r="C3" s="144">
        <f>'PENNANT TEAMS'!$C$36</f>
        <v>0</v>
      </c>
      <c r="D3" s="137">
        <f>'PENNANT TEAMS'!$C$50</f>
        <v>0</v>
      </c>
      <c r="E3" s="78"/>
    </row>
    <row r="4" spans="1:5" ht="21.75" customHeight="1" x14ac:dyDescent="0.2">
      <c r="A4" s="89">
        <f>'PENNANT TEAMS'!$D$8</f>
        <v>0</v>
      </c>
      <c r="B4" s="89">
        <f>'PENNANT TEAMS'!$D$22</f>
        <v>0</v>
      </c>
      <c r="C4" s="144">
        <f>'PENNANT TEAMS'!$D$36</f>
        <v>0</v>
      </c>
      <c r="D4" s="137">
        <f>'PENNANT TEAMS'!$D$50</f>
        <v>0</v>
      </c>
      <c r="E4" s="78"/>
    </row>
    <row r="5" spans="1:5" ht="21.75" customHeight="1" x14ac:dyDescent="0.2">
      <c r="A5" s="89">
        <f>'PENNANT TEAMS'!$E$8</f>
        <v>0</v>
      </c>
      <c r="B5" s="89">
        <f>'PENNANT TEAMS'!$E$22</f>
        <v>0</v>
      </c>
      <c r="C5" s="144">
        <f>'PENNANT TEAMS'!$E$36</f>
        <v>0</v>
      </c>
      <c r="D5" s="137">
        <f>'PENNANT TEAMS'!$E$50</f>
        <v>0</v>
      </c>
      <c r="E5" s="78"/>
    </row>
    <row r="6" spans="1:5" ht="21.75" customHeight="1" x14ac:dyDescent="0.2">
      <c r="A6" s="89"/>
      <c r="B6" s="89"/>
      <c r="C6" s="144"/>
      <c r="D6" s="137"/>
      <c r="E6" s="78"/>
    </row>
    <row r="7" spans="1:5" ht="21.75" customHeight="1" x14ac:dyDescent="0.2">
      <c r="A7" s="89">
        <f>'PENNANT TEAMS'!$B$10</f>
        <v>0</v>
      </c>
      <c r="B7" s="89">
        <f>'PENNANT TEAMS'!$B$24</f>
        <v>0</v>
      </c>
      <c r="C7" s="144">
        <f>'PENNANT TEAMS'!$B$38</f>
        <v>0</v>
      </c>
      <c r="D7" s="137">
        <f>'PENNANT TEAMS'!$B$52</f>
        <v>0</v>
      </c>
      <c r="E7" s="78"/>
    </row>
    <row r="8" spans="1:5" ht="21.75" customHeight="1" x14ac:dyDescent="0.2">
      <c r="A8" s="89">
        <f>'PENNANT TEAMS'!$C$10</f>
        <v>0</v>
      </c>
      <c r="B8" s="89">
        <f>'PENNANT TEAMS'!$C$24</f>
        <v>0</v>
      </c>
      <c r="C8" s="144">
        <f>'PENNANT TEAMS'!$C$38</f>
        <v>0</v>
      </c>
      <c r="D8" s="137">
        <f>'PENNANT TEAMS'!$C$52</f>
        <v>0</v>
      </c>
      <c r="E8" s="78"/>
    </row>
    <row r="9" spans="1:5" ht="21.75" customHeight="1" x14ac:dyDescent="0.2">
      <c r="A9" s="89">
        <f>'PENNANT TEAMS'!$D$10</f>
        <v>0</v>
      </c>
      <c r="B9" s="89">
        <f>'PENNANT TEAMS'!$D$24</f>
        <v>0</v>
      </c>
      <c r="C9" s="144">
        <f>'PENNANT TEAMS'!$D$38</f>
        <v>0</v>
      </c>
      <c r="D9" s="137">
        <f>'PENNANT TEAMS'!$D$52</f>
        <v>0</v>
      </c>
      <c r="E9" s="78"/>
    </row>
    <row r="10" spans="1:5" ht="21.75" customHeight="1" x14ac:dyDescent="0.2">
      <c r="A10" s="89">
        <f>'PENNANT TEAMS'!$E$10</f>
        <v>0</v>
      </c>
      <c r="B10" s="89">
        <f>'PENNANT TEAMS'!$E$24</f>
        <v>0</v>
      </c>
      <c r="C10" s="144">
        <f>'PENNANT TEAMS'!$E$38</f>
        <v>0</v>
      </c>
      <c r="D10" s="137">
        <f>'PENNANT TEAMS'!$E$52</f>
        <v>0</v>
      </c>
      <c r="E10" s="78"/>
    </row>
    <row r="11" spans="1:5" ht="28.15" customHeight="1" x14ac:dyDescent="0.2">
      <c r="A11" s="89"/>
      <c r="B11" s="89"/>
      <c r="C11" s="137"/>
      <c r="D11" s="137"/>
      <c r="E11" s="78"/>
    </row>
    <row r="12" spans="1:5" ht="9" customHeight="1" x14ac:dyDescent="0.2">
      <c r="A12" s="89"/>
      <c r="B12" s="89"/>
      <c r="C12" s="137"/>
      <c r="D12" s="137"/>
      <c r="E12" s="78"/>
    </row>
    <row r="13" spans="1:5" ht="44.25" customHeight="1" x14ac:dyDescent="0.2">
      <c r="A13" s="89"/>
      <c r="B13" s="89"/>
      <c r="C13" s="137"/>
      <c r="D13" s="137"/>
      <c r="E13" s="78"/>
    </row>
    <row r="14" spans="1:5" ht="60" customHeight="1" x14ac:dyDescent="0.2">
      <c r="A14" s="88">
        <f>'PENNANT TEAMS'!$A$15</f>
        <v>2</v>
      </c>
      <c r="B14" s="88">
        <f>'PENNANT TEAMS'!$A$29</f>
        <v>3.2</v>
      </c>
      <c r="C14" s="150">
        <f>'PENNANT TEAMS'!$A$43</f>
        <v>4.2</v>
      </c>
      <c r="D14" s="136">
        <f>'PENNANT TEAMS'!$A$57</f>
        <v>8</v>
      </c>
      <c r="E14" s="78"/>
    </row>
    <row r="15" spans="1:5" ht="21" customHeight="1" x14ac:dyDescent="0.2">
      <c r="A15" s="89">
        <f>'PENNANT TEAMS'!$B$15</f>
        <v>0</v>
      </c>
      <c r="B15" s="89">
        <f>'PENNANT TEAMS'!$B$29</f>
        <v>0</v>
      </c>
      <c r="C15" s="151">
        <f>'PENNANT TEAMS'!$B$43</f>
        <v>0</v>
      </c>
      <c r="D15" s="137">
        <f>'PENNANT TEAMS'!$B$57</f>
        <v>0</v>
      </c>
      <c r="E15" s="78"/>
    </row>
    <row r="16" spans="1:5" ht="21" customHeight="1" x14ac:dyDescent="0.2">
      <c r="A16" s="89">
        <f>'PENNANT TEAMS'!$C$15</f>
        <v>0</v>
      </c>
      <c r="B16" s="89">
        <f>'PENNANT TEAMS'!$C$29</f>
        <v>0</v>
      </c>
      <c r="C16" s="151">
        <f>'PENNANT TEAMS'!$C$43</f>
        <v>0</v>
      </c>
      <c r="D16" s="137">
        <f>'PENNANT TEAMS'!$C$57</f>
        <v>0</v>
      </c>
      <c r="E16" s="78"/>
    </row>
    <row r="17" spans="1:5" ht="21" customHeight="1" x14ac:dyDescent="0.2">
      <c r="A17" s="89">
        <f>'PENNANT TEAMS'!$D$15</f>
        <v>0</v>
      </c>
      <c r="B17" s="89">
        <f>'PENNANT TEAMS'!$D$29</f>
        <v>0</v>
      </c>
      <c r="C17" s="151">
        <f>'PENNANT TEAMS'!$D$43</f>
        <v>0</v>
      </c>
      <c r="D17" s="137">
        <f>'PENNANT TEAMS'!$D$57</f>
        <v>0</v>
      </c>
      <c r="E17" s="78"/>
    </row>
    <row r="18" spans="1:5" ht="21" customHeight="1" x14ac:dyDescent="0.2">
      <c r="A18" s="89">
        <f>'PENNANT TEAMS'!$E$15</f>
        <v>0</v>
      </c>
      <c r="B18" s="89">
        <f>'PENNANT TEAMS'!$E$29</f>
        <v>0</v>
      </c>
      <c r="C18" s="151">
        <f>'PENNANT TEAMS'!$E$43</f>
        <v>0</v>
      </c>
      <c r="D18" s="137">
        <f>'PENNANT TEAMS'!$E$57</f>
        <v>0</v>
      </c>
      <c r="E18" s="78"/>
    </row>
    <row r="19" spans="1:5" ht="21.75" customHeight="1" x14ac:dyDescent="0.2">
      <c r="A19" s="89"/>
      <c r="B19" s="89"/>
      <c r="C19" s="151"/>
      <c r="D19" s="137"/>
      <c r="E19" s="78"/>
    </row>
    <row r="20" spans="1:5" ht="21" customHeight="1" x14ac:dyDescent="0.2">
      <c r="A20" s="89">
        <f>'PENNANT TEAMS'!$B$17</f>
        <v>0</v>
      </c>
      <c r="B20" s="89">
        <f>'PENNANT TEAMS'!$B$31</f>
        <v>0</v>
      </c>
      <c r="C20" s="151">
        <f>'PENNANT TEAMS'!$B$45</f>
        <v>0</v>
      </c>
      <c r="D20" s="137">
        <f>'PENNANT TEAMS'!$B$59</f>
        <v>0</v>
      </c>
      <c r="E20" s="78"/>
    </row>
    <row r="21" spans="1:5" ht="21" customHeight="1" x14ac:dyDescent="0.2">
      <c r="A21" s="89">
        <f>'PENNANT TEAMS'!$C$17</f>
        <v>0</v>
      </c>
      <c r="B21" s="89">
        <f>'PENNANT TEAMS'!$C$31</f>
        <v>0</v>
      </c>
      <c r="C21" s="151">
        <f>'PENNANT TEAMS'!$C$45</f>
        <v>0</v>
      </c>
      <c r="D21" s="137">
        <f>'PENNANT TEAMS'!$C$59</f>
        <v>0</v>
      </c>
      <c r="E21" s="78"/>
    </row>
    <row r="22" spans="1:5" ht="21" customHeight="1" x14ac:dyDescent="0.2">
      <c r="A22" s="89">
        <f>'PENNANT TEAMS'!$D$17</f>
        <v>0</v>
      </c>
      <c r="B22" s="89">
        <f>'PENNANT TEAMS'!$D$31</f>
        <v>0</v>
      </c>
      <c r="C22" s="151">
        <f>'PENNANT TEAMS'!$D$45</f>
        <v>0</v>
      </c>
      <c r="D22" s="137">
        <f>'PENNANT TEAMS'!$D$59</f>
        <v>0</v>
      </c>
      <c r="E22" s="78"/>
    </row>
    <row r="23" spans="1:5" ht="21" customHeight="1" x14ac:dyDescent="0.2">
      <c r="A23" s="89">
        <f>'PENNANT TEAMS'!$E$17</f>
        <v>0</v>
      </c>
      <c r="B23" s="89">
        <f>'PENNANT TEAMS'!$E$31</f>
        <v>0</v>
      </c>
      <c r="C23" s="151">
        <f>'PENNANT TEAMS'!$E$45</f>
        <v>0</v>
      </c>
      <c r="D23" s="137">
        <f>'PENNANT TEAMS'!$E$59</f>
        <v>0</v>
      </c>
      <c r="E23" s="78"/>
    </row>
    <row r="24" spans="1:5" ht="28.15" customHeight="1" x14ac:dyDescent="0.2">
      <c r="A24" s="89"/>
      <c r="B24" s="89"/>
      <c r="C24" s="89"/>
      <c r="D24" s="89"/>
      <c r="E24" s="78"/>
    </row>
    <row r="25" spans="1:5" ht="28.15" customHeight="1" x14ac:dyDescent="0.2">
      <c r="A25" s="89"/>
      <c r="B25" s="89"/>
      <c r="C25" s="89"/>
      <c r="D25" s="89"/>
      <c r="E25" s="78"/>
    </row>
    <row r="26" spans="1:5" ht="28.15" customHeight="1" x14ac:dyDescent="0.2">
      <c r="A26" s="89"/>
      <c r="B26" s="89"/>
      <c r="C26" s="89"/>
      <c r="D26" s="89"/>
      <c r="E26" s="78"/>
    </row>
    <row r="27" spans="1:5" ht="28.15" customHeight="1" x14ac:dyDescent="0.2">
      <c r="A27" s="136">
        <f>'PENNANT TEAMS'!$A$64</f>
        <v>9</v>
      </c>
      <c r="B27" s="137"/>
      <c r="C27" s="89"/>
      <c r="D27" s="89"/>
      <c r="E27" s="78"/>
    </row>
    <row r="28" spans="1:5" ht="28.15" customHeight="1" x14ac:dyDescent="0.2">
      <c r="A28" s="137">
        <f>'PENNANT TEAMS'!$B$64</f>
        <v>0</v>
      </c>
      <c r="B28" s="137">
        <f>'PENNANT TEAMS'!$B$66</f>
        <v>0</v>
      </c>
      <c r="C28" s="89"/>
      <c r="D28" s="89"/>
    </row>
    <row r="29" spans="1:5" ht="28.15" customHeight="1" x14ac:dyDescent="0.2">
      <c r="A29" s="137">
        <f>'PENNANT TEAMS'!$C$64</f>
        <v>0</v>
      </c>
      <c r="B29" s="137">
        <f>'PENNANT TEAMS'!$C$66</f>
        <v>0</v>
      </c>
      <c r="C29" s="89"/>
      <c r="D29" s="89"/>
    </row>
    <row r="30" spans="1:5" ht="28.15" customHeight="1" x14ac:dyDescent="0.2">
      <c r="A30" s="137">
        <f>'PENNANT TEAMS'!$D$64</f>
        <v>0</v>
      </c>
      <c r="B30" s="137">
        <f>'PENNANT TEAMS'!$D$66</f>
        <v>0</v>
      </c>
      <c r="C30" s="89"/>
      <c r="D30" s="89"/>
    </row>
    <row r="31" spans="1:5" ht="28.15" customHeight="1" x14ac:dyDescent="0.2">
      <c r="A31" s="137">
        <f>'PENNANT TEAMS'!$E$64</f>
        <v>0</v>
      </c>
      <c r="B31" s="137">
        <f>'PENNANT TEAMS'!$E$66</f>
        <v>0</v>
      </c>
      <c r="C31" s="89"/>
      <c r="D31" s="89"/>
    </row>
    <row r="32" spans="1:5" ht="28.15" customHeight="1" x14ac:dyDescent="0.2">
      <c r="B32" s="89"/>
      <c r="C32" s="89"/>
      <c r="D32" s="89"/>
    </row>
    <row r="33" spans="1:4" ht="28.15" customHeight="1" x14ac:dyDescent="0.2">
      <c r="B33" s="89"/>
      <c r="C33" s="89"/>
      <c r="D33" s="89"/>
    </row>
    <row r="34" spans="1:4" ht="28.15" customHeight="1" x14ac:dyDescent="0.2">
      <c r="B34" s="89"/>
      <c r="C34" s="89"/>
      <c r="D34" s="89"/>
    </row>
    <row r="35" spans="1:4" ht="28.15" customHeight="1" x14ac:dyDescent="0.2">
      <c r="B35" s="89"/>
      <c r="C35" s="89"/>
      <c r="D35" s="89"/>
    </row>
    <row r="36" spans="1:4" ht="14.25" x14ac:dyDescent="0.2">
      <c r="A36" s="90"/>
      <c r="B36" s="90"/>
      <c r="C36" s="90"/>
      <c r="D36" s="90"/>
    </row>
    <row r="37" spans="1:4" ht="14.25" x14ac:dyDescent="0.2">
      <c r="A37" s="90"/>
      <c r="B37" s="90"/>
      <c r="C37" s="90"/>
      <c r="D37" s="90"/>
    </row>
    <row r="38" spans="1:4" ht="14.25" x14ac:dyDescent="0.2">
      <c r="A38" s="90"/>
      <c r="B38" s="90"/>
      <c r="C38" s="90"/>
      <c r="D38" s="90"/>
    </row>
    <row r="39" spans="1:4" ht="14.25" x14ac:dyDescent="0.2">
      <c r="A39" s="90"/>
      <c r="B39" s="90"/>
      <c r="C39" s="90"/>
      <c r="D39" s="90"/>
    </row>
    <row r="40" spans="1:4" ht="14.25" x14ac:dyDescent="0.2">
      <c r="A40" s="90"/>
      <c r="B40" s="90"/>
      <c r="C40" s="90"/>
      <c r="D40" s="90"/>
    </row>
    <row r="41" spans="1:4" ht="14.25" x14ac:dyDescent="0.2">
      <c r="A41" s="90"/>
      <c r="B41" s="90"/>
      <c r="C41" s="90"/>
      <c r="D41" s="90"/>
    </row>
    <row r="42" spans="1:4" ht="14.25" x14ac:dyDescent="0.2">
      <c r="A42" s="90"/>
      <c r="B42" s="90"/>
      <c r="C42" s="90"/>
      <c r="D42" s="90"/>
    </row>
    <row r="43" spans="1:4" ht="14.25" x14ac:dyDescent="0.2">
      <c r="A43" s="90"/>
      <c r="B43" s="90"/>
      <c r="C43" s="90"/>
      <c r="D43" s="90"/>
    </row>
    <row r="44" spans="1:4" ht="14.25" x14ac:dyDescent="0.2">
      <c r="A44" s="90"/>
      <c r="B44" s="90"/>
      <c r="C44" s="90"/>
      <c r="D44" s="90"/>
    </row>
    <row r="45" spans="1:4" ht="14.25" x14ac:dyDescent="0.2">
      <c r="A45" s="90"/>
      <c r="B45" s="90"/>
      <c r="C45" s="90"/>
      <c r="D45" s="90"/>
    </row>
    <row r="46" spans="1:4" ht="14.25" x14ac:dyDescent="0.2">
      <c r="A46" s="90"/>
      <c r="B46" s="90"/>
      <c r="C46" s="90"/>
      <c r="D46" s="90"/>
    </row>
    <row r="47" spans="1:4" ht="14.25" x14ac:dyDescent="0.2">
      <c r="A47" s="90"/>
      <c r="B47" s="90"/>
      <c r="C47" s="90"/>
      <c r="D47" s="90"/>
    </row>
    <row r="48" spans="1:4" ht="14.25" x14ac:dyDescent="0.2">
      <c r="A48" s="90"/>
      <c r="B48" s="90"/>
      <c r="C48" s="90"/>
      <c r="D48" s="90"/>
    </row>
    <row r="49" spans="1:4" ht="14.25" x14ac:dyDescent="0.2">
      <c r="A49" s="88"/>
      <c r="B49" s="88"/>
      <c r="C49" s="88"/>
      <c r="D49" s="88"/>
    </row>
    <row r="50" spans="1:4" ht="14.25" x14ac:dyDescent="0.2">
      <c r="A50" s="88"/>
      <c r="B50" s="88"/>
      <c r="C50" s="88"/>
      <c r="D50" s="88"/>
    </row>
    <row r="51" spans="1:4" ht="14.25" x14ac:dyDescent="0.2">
      <c r="A51" s="88"/>
      <c r="B51" s="88"/>
      <c r="C51" s="88"/>
      <c r="D51" s="88"/>
    </row>
    <row r="52" spans="1:4" ht="14.25" x14ac:dyDescent="0.2">
      <c r="A52" s="88"/>
      <c r="B52" s="88"/>
      <c r="C52" s="88"/>
      <c r="D52" s="88"/>
    </row>
    <row r="53" spans="1:4" ht="14.25" x14ac:dyDescent="0.2">
      <c r="A53" s="88"/>
      <c r="B53" s="88"/>
      <c r="C53" s="88"/>
      <c r="D53" s="88"/>
    </row>
    <row r="54" spans="1:4" ht="14.25" x14ac:dyDescent="0.2">
      <c r="A54" s="88"/>
      <c r="B54" s="88"/>
      <c r="C54" s="88"/>
      <c r="D54" s="88"/>
    </row>
    <row r="55" spans="1:4" ht="14.25" x14ac:dyDescent="0.2">
      <c r="A55" s="88"/>
      <c r="B55" s="88"/>
      <c r="C55" s="88"/>
      <c r="D55" s="88"/>
    </row>
    <row r="56" spans="1:4" ht="14.25" x14ac:dyDescent="0.2">
      <c r="A56" s="88"/>
      <c r="B56" s="88"/>
      <c r="C56" s="88"/>
      <c r="D56" s="88"/>
    </row>
    <row r="57" spans="1:4" ht="14.25" x14ac:dyDescent="0.2">
      <c r="A57" s="88"/>
      <c r="B57" s="88"/>
      <c r="C57" s="88"/>
      <c r="D57" s="88"/>
    </row>
    <row r="58" spans="1:4" ht="14.25" x14ac:dyDescent="0.2">
      <c r="A58" s="88"/>
      <c r="B58" s="88"/>
      <c r="C58" s="88"/>
      <c r="D58" s="88"/>
    </row>
    <row r="59" spans="1:4" ht="14.25" x14ac:dyDescent="0.2">
      <c r="A59" s="88"/>
      <c r="B59" s="88"/>
      <c r="C59" s="88"/>
      <c r="D59" s="88"/>
    </row>
  </sheetData>
  <sheetProtection sheet="1" objects="1" scenarios="1" selectLockedCells="1"/>
  <phoneticPr fontId="6" type="noConversion"/>
  <pageMargins left="0.86614173228346503" right="0.74803149606299202" top="0" bottom="0.47244094488188998" header="0.59055118110236204" footer="0.47244094488188998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E67"/>
  <sheetViews>
    <sheetView view="pageBreakPreview" zoomScaleNormal="100" workbookViewId="0">
      <selection activeCell="B11" sqref="B11"/>
    </sheetView>
  </sheetViews>
  <sheetFormatPr defaultRowHeight="12.75" x14ac:dyDescent="0.2"/>
  <cols>
    <col min="1" max="1" width="26.28515625" customWidth="1"/>
    <col min="2" max="2" width="10.7109375" style="2" customWidth="1"/>
    <col min="3" max="3" width="3.85546875" style="2" customWidth="1"/>
    <col min="4" max="4" width="26.28515625" customWidth="1"/>
    <col min="5" max="5" width="10.7109375" style="2" customWidth="1"/>
  </cols>
  <sheetData>
    <row r="1" spans="1:5" ht="15.75" customHeight="1" x14ac:dyDescent="0.2">
      <c r="A1" s="75" t="s">
        <v>272</v>
      </c>
      <c r="B1" s="76">
        <f>'PENNANT TEAMS'!$A$8</f>
        <v>1</v>
      </c>
      <c r="D1" s="75" t="s">
        <v>272</v>
      </c>
      <c r="E1" s="76">
        <f>'PENNANT TEAMS'!$A$29</f>
        <v>3.2</v>
      </c>
    </row>
    <row r="2" spans="1:5" ht="18" customHeight="1" x14ac:dyDescent="0.2">
      <c r="A2" s="79">
        <f>'PENNANT TEAMS'!$B$8</f>
        <v>0</v>
      </c>
      <c r="B2" s="69" t="str">
        <f>'PENNANT TEAMS'!$B$9</f>
        <v/>
      </c>
      <c r="C2" s="70"/>
      <c r="D2" s="79">
        <f>'PENNANT TEAMS'!$B$29</f>
        <v>0</v>
      </c>
      <c r="E2" s="69" t="str">
        <f>'PENNANT TEAMS'!$B$30</f>
        <v/>
      </c>
    </row>
    <row r="3" spans="1:5" ht="18" customHeight="1" x14ac:dyDescent="0.2">
      <c r="A3" s="79">
        <f>'PENNANT TEAMS'!$C$8</f>
        <v>0</v>
      </c>
      <c r="B3" s="69" t="str">
        <f>'PENNANT TEAMS'!$C$9</f>
        <v/>
      </c>
      <c r="C3" s="70"/>
      <c r="D3" s="79">
        <f>'PENNANT TEAMS'!$C$29</f>
        <v>0</v>
      </c>
      <c r="E3" s="69" t="str">
        <f>'PENNANT TEAMS'!$C$30</f>
        <v/>
      </c>
    </row>
    <row r="4" spans="1:5" ht="18" customHeight="1" x14ac:dyDescent="0.2">
      <c r="A4" s="79">
        <f>'PENNANT TEAMS'!$D$8</f>
        <v>0</v>
      </c>
      <c r="B4" s="69" t="str">
        <f>'PENNANT TEAMS'!$D$9</f>
        <v/>
      </c>
      <c r="C4" s="70"/>
      <c r="D4" s="79">
        <f>'PENNANT TEAMS'!$D$29</f>
        <v>0</v>
      </c>
      <c r="E4" s="69" t="str">
        <f>'PENNANT TEAMS'!$D$30</f>
        <v/>
      </c>
    </row>
    <row r="5" spans="1:5" ht="18" customHeight="1" x14ac:dyDescent="0.2">
      <c r="A5" s="79">
        <f>'PENNANT TEAMS'!$E$8</f>
        <v>0</v>
      </c>
      <c r="B5" s="69" t="str">
        <f>'PENNANT TEAMS'!$E$9</f>
        <v/>
      </c>
      <c r="C5" s="70"/>
      <c r="D5" s="79">
        <f>'PENNANT TEAMS'!$E$29</f>
        <v>0</v>
      </c>
      <c r="E5" s="69" t="str">
        <f>'PENNANT TEAMS'!$E$30</f>
        <v/>
      </c>
    </row>
    <row r="6" spans="1:5" ht="18" customHeight="1" x14ac:dyDescent="0.2">
      <c r="A6" s="79">
        <f>'PENNANT TEAMS'!$B$10</f>
        <v>0</v>
      </c>
      <c r="B6" s="69" t="str">
        <f>'PENNANT TEAMS'!$B$11</f>
        <v/>
      </c>
      <c r="C6" s="70"/>
      <c r="D6" s="79">
        <f>'PENNANT TEAMS'!$B$31</f>
        <v>0</v>
      </c>
      <c r="E6" s="69" t="str">
        <f>'PENNANT TEAMS'!$B$32</f>
        <v/>
      </c>
    </row>
    <row r="7" spans="1:5" ht="18" customHeight="1" x14ac:dyDescent="0.2">
      <c r="A7" s="79">
        <f>'PENNANT TEAMS'!$C$10</f>
        <v>0</v>
      </c>
      <c r="B7" s="69" t="str">
        <f>'PENNANT TEAMS'!$C$11</f>
        <v/>
      </c>
      <c r="C7" s="70"/>
      <c r="D7" s="79">
        <f>'PENNANT TEAMS'!$C$31</f>
        <v>0</v>
      </c>
      <c r="E7" s="69" t="str">
        <f>'PENNANT TEAMS'!$C$32</f>
        <v/>
      </c>
    </row>
    <row r="8" spans="1:5" ht="18" customHeight="1" x14ac:dyDescent="0.2">
      <c r="A8" s="79">
        <f>'PENNANT TEAMS'!$D$10</f>
        <v>0</v>
      </c>
      <c r="B8" s="69" t="str">
        <f>'PENNANT TEAMS'!$D$11</f>
        <v/>
      </c>
      <c r="C8" s="70"/>
      <c r="D8" s="79">
        <f>'PENNANT TEAMS'!$D$31</f>
        <v>0</v>
      </c>
      <c r="E8" s="69" t="str">
        <f>'PENNANT TEAMS'!$D$32</f>
        <v/>
      </c>
    </row>
    <row r="9" spans="1:5" ht="18" customHeight="1" x14ac:dyDescent="0.2">
      <c r="A9" s="79">
        <f>'PENNANT TEAMS'!$E$10</f>
        <v>0</v>
      </c>
      <c r="B9" s="69" t="str">
        <f>'PENNANT TEAMS'!$E$11</f>
        <v/>
      </c>
      <c r="C9" s="70"/>
      <c r="D9" s="79">
        <f>'PENNANT TEAMS'!$E$31</f>
        <v>0</v>
      </c>
      <c r="E9" s="69" t="str">
        <f>'PENNANT TEAMS'!$E$32</f>
        <v/>
      </c>
    </row>
    <row r="10" spans="1:5" ht="89.45" customHeight="1" x14ac:dyDescent="0.2">
      <c r="A10" s="75" t="s">
        <v>272</v>
      </c>
      <c r="B10" s="76">
        <f>'PENNANT TEAMS'!$A$15</f>
        <v>2</v>
      </c>
      <c r="D10" s="145" t="s">
        <v>272</v>
      </c>
      <c r="E10" s="146">
        <f>'PENNANT TEAMS'!$A$36</f>
        <v>4.0999999999999996</v>
      </c>
    </row>
    <row r="11" spans="1:5" ht="18" customHeight="1" x14ac:dyDescent="0.2">
      <c r="A11" s="79">
        <f>'PENNANT TEAMS'!$B$15</f>
        <v>0</v>
      </c>
      <c r="B11" s="69" t="str">
        <f>'PENNANT TEAMS'!$B$16</f>
        <v/>
      </c>
      <c r="C11" s="70"/>
      <c r="D11" s="147">
        <f>'PENNANT TEAMS'!$B$36</f>
        <v>0</v>
      </c>
      <c r="E11" s="148" t="str">
        <f>'PENNANT TEAMS'!$B$37</f>
        <v/>
      </c>
    </row>
    <row r="12" spans="1:5" ht="18" customHeight="1" x14ac:dyDescent="0.2">
      <c r="A12" s="79">
        <f>'PENNANT TEAMS'!$C$15</f>
        <v>0</v>
      </c>
      <c r="B12" s="69" t="str">
        <f>'PENNANT TEAMS'!$C$16</f>
        <v/>
      </c>
      <c r="C12" s="70"/>
      <c r="D12" s="147">
        <f>'PENNANT TEAMS'!$C$36</f>
        <v>0</v>
      </c>
      <c r="E12" s="148" t="str">
        <f>'PENNANT TEAMS'!$C$37</f>
        <v/>
      </c>
    </row>
    <row r="13" spans="1:5" ht="18" customHeight="1" x14ac:dyDescent="0.2">
      <c r="A13" s="79">
        <f>'PENNANT TEAMS'!$D$15</f>
        <v>0</v>
      </c>
      <c r="B13" s="69" t="str">
        <f>'PENNANT TEAMS'!$D$16</f>
        <v/>
      </c>
      <c r="C13" s="70"/>
      <c r="D13" s="147">
        <f>'PENNANT TEAMS'!$D$36</f>
        <v>0</v>
      </c>
      <c r="E13" s="148" t="str">
        <f>'PENNANT TEAMS'!$D$37</f>
        <v/>
      </c>
    </row>
    <row r="14" spans="1:5" ht="18" customHeight="1" x14ac:dyDescent="0.2">
      <c r="A14" s="79">
        <f>'PENNANT TEAMS'!$E$15</f>
        <v>0</v>
      </c>
      <c r="B14" s="69" t="str">
        <f>'PENNANT TEAMS'!$E$16</f>
        <v/>
      </c>
      <c r="C14" s="70"/>
      <c r="D14" s="147">
        <f>'PENNANT TEAMS'!$E$36</f>
        <v>0</v>
      </c>
      <c r="E14" s="148" t="str">
        <f>'PENNANT TEAMS'!$E$37</f>
        <v/>
      </c>
    </row>
    <row r="15" spans="1:5" ht="18" customHeight="1" x14ac:dyDescent="0.2">
      <c r="A15" s="79">
        <f>'PENNANT TEAMS'!$B$17</f>
        <v>0</v>
      </c>
      <c r="B15" s="69" t="str">
        <f>'PENNANT TEAMS'!$B$18</f>
        <v/>
      </c>
      <c r="C15" s="70"/>
      <c r="D15" s="147">
        <f>'PENNANT TEAMS'!$B$38</f>
        <v>0</v>
      </c>
      <c r="E15" s="148" t="str">
        <f>'PENNANT TEAMS'!$B$39</f>
        <v/>
      </c>
    </row>
    <row r="16" spans="1:5" ht="18" customHeight="1" x14ac:dyDescent="0.2">
      <c r="A16" s="79">
        <f>'PENNANT TEAMS'!$C$17</f>
        <v>0</v>
      </c>
      <c r="B16" s="69" t="str">
        <f>'PENNANT TEAMS'!$C$18</f>
        <v/>
      </c>
      <c r="C16" s="70"/>
      <c r="D16" s="147">
        <f>'PENNANT TEAMS'!$C$38</f>
        <v>0</v>
      </c>
      <c r="E16" s="148" t="str">
        <f>'PENNANT TEAMS'!$C$39</f>
        <v/>
      </c>
    </row>
    <row r="17" spans="1:5" ht="18" customHeight="1" x14ac:dyDescent="0.2">
      <c r="A17" s="79">
        <f>'PENNANT TEAMS'!$D$17</f>
        <v>0</v>
      </c>
      <c r="B17" s="69" t="str">
        <f>'PENNANT TEAMS'!$D$18</f>
        <v/>
      </c>
      <c r="C17" s="70"/>
      <c r="D17" s="147">
        <f>'PENNANT TEAMS'!$D$38</f>
        <v>0</v>
      </c>
      <c r="E17" s="148" t="str">
        <f>'PENNANT TEAMS'!$D$39</f>
        <v/>
      </c>
    </row>
    <row r="18" spans="1:5" ht="18" customHeight="1" x14ac:dyDescent="0.2">
      <c r="A18" s="79">
        <f>'PENNANT TEAMS'!$E$17</f>
        <v>0</v>
      </c>
      <c r="B18" s="69" t="str">
        <f>'PENNANT TEAMS'!$E$18</f>
        <v/>
      </c>
      <c r="C18" s="70"/>
      <c r="D18" s="147">
        <f>'PENNANT TEAMS'!$E$38</f>
        <v>0</v>
      </c>
      <c r="E18" s="148" t="str">
        <f>'PENNANT TEAMS'!$E$39</f>
        <v/>
      </c>
    </row>
    <row r="19" spans="1:5" ht="89.45" customHeight="1" x14ac:dyDescent="0.2">
      <c r="A19" s="75" t="s">
        <v>272</v>
      </c>
      <c r="B19" s="76">
        <f>'PENNANT TEAMS'!$A$22</f>
        <v>3.1</v>
      </c>
      <c r="D19" s="152" t="s">
        <v>272</v>
      </c>
      <c r="E19" s="153">
        <f>'PENNANT TEAMS'!$A$43</f>
        <v>4.2</v>
      </c>
    </row>
    <row r="20" spans="1:5" ht="18" customHeight="1" x14ac:dyDescent="0.2">
      <c r="A20" s="79">
        <f>'PENNANT TEAMS'!$B$22</f>
        <v>0</v>
      </c>
      <c r="B20" s="69" t="str">
        <f>'PENNANT TEAMS'!$B$23</f>
        <v/>
      </c>
      <c r="C20" s="70"/>
      <c r="D20" s="154">
        <f>'PENNANT TEAMS'!$B$43</f>
        <v>0</v>
      </c>
      <c r="E20" s="155" t="str">
        <f>'PENNANT TEAMS'!$B$44</f>
        <v/>
      </c>
    </row>
    <row r="21" spans="1:5" ht="18" customHeight="1" x14ac:dyDescent="0.2">
      <c r="A21" s="79">
        <f>'PENNANT TEAMS'!$C$22</f>
        <v>0</v>
      </c>
      <c r="B21" s="69" t="str">
        <f>'PENNANT TEAMS'!$C$23</f>
        <v/>
      </c>
      <c r="C21" s="70"/>
      <c r="D21" s="154">
        <f>'PENNANT TEAMS'!$C$43</f>
        <v>0</v>
      </c>
      <c r="E21" s="155" t="str">
        <f>'PENNANT TEAMS'!$C$44</f>
        <v/>
      </c>
    </row>
    <row r="22" spans="1:5" ht="18" customHeight="1" x14ac:dyDescent="0.2">
      <c r="A22" s="79">
        <f>'PENNANT TEAMS'!$D$22</f>
        <v>0</v>
      </c>
      <c r="B22" s="69" t="str">
        <f>'PENNANT TEAMS'!$D$23</f>
        <v/>
      </c>
      <c r="C22" s="70"/>
      <c r="D22" s="154">
        <f>'PENNANT TEAMS'!$D$43</f>
        <v>0</v>
      </c>
      <c r="E22" s="155" t="str">
        <f>'PENNANT TEAMS'!$D$44</f>
        <v/>
      </c>
    </row>
    <row r="23" spans="1:5" ht="18" customHeight="1" x14ac:dyDescent="0.2">
      <c r="A23" s="79">
        <f>'PENNANT TEAMS'!$E$22</f>
        <v>0</v>
      </c>
      <c r="B23" s="69" t="str">
        <f>'PENNANT TEAMS'!$E$23</f>
        <v/>
      </c>
      <c r="C23" s="70"/>
      <c r="D23" s="154">
        <f>'PENNANT TEAMS'!$E$43</f>
        <v>0</v>
      </c>
      <c r="E23" s="155" t="str">
        <f>'PENNANT TEAMS'!$E$44</f>
        <v/>
      </c>
    </row>
    <row r="24" spans="1:5" ht="18" customHeight="1" x14ac:dyDescent="0.2">
      <c r="A24" s="79">
        <f>'PENNANT TEAMS'!$B$24</f>
        <v>0</v>
      </c>
      <c r="B24" s="69" t="str">
        <f>'PENNANT TEAMS'!$B$25</f>
        <v/>
      </c>
      <c r="C24" s="70"/>
      <c r="D24" s="154">
        <f>'PENNANT TEAMS'!$B$45</f>
        <v>0</v>
      </c>
      <c r="E24" s="155" t="str">
        <f>'PENNANT TEAMS'!$B$46</f>
        <v/>
      </c>
    </row>
    <row r="25" spans="1:5" ht="18" customHeight="1" x14ac:dyDescent="0.2">
      <c r="A25" s="79">
        <f>'PENNANT TEAMS'!$C$24</f>
        <v>0</v>
      </c>
      <c r="B25" s="69" t="str">
        <f>'PENNANT TEAMS'!$C$25</f>
        <v/>
      </c>
      <c r="C25" s="70"/>
      <c r="D25" s="154">
        <f>'PENNANT TEAMS'!$C$45</f>
        <v>0</v>
      </c>
      <c r="E25" s="155" t="str">
        <f>'PENNANT TEAMS'!$C$46</f>
        <v/>
      </c>
    </row>
    <row r="26" spans="1:5" ht="18" customHeight="1" x14ac:dyDescent="0.2">
      <c r="A26" s="79">
        <f>'PENNANT TEAMS'!$D$24</f>
        <v>0</v>
      </c>
      <c r="B26" s="69" t="str">
        <f>'PENNANT TEAMS'!$D$25</f>
        <v/>
      </c>
      <c r="C26" s="70"/>
      <c r="D26" s="154">
        <f>'PENNANT TEAMS'!$D$45</f>
        <v>0</v>
      </c>
      <c r="E26" s="155" t="str">
        <f>'PENNANT TEAMS'!$D$46</f>
        <v/>
      </c>
    </row>
    <row r="27" spans="1:5" ht="18" customHeight="1" x14ac:dyDescent="0.2">
      <c r="A27" s="79">
        <f>'PENNANT TEAMS'!$E$24</f>
        <v>0</v>
      </c>
      <c r="B27" s="69" t="str">
        <f>'PENNANT TEAMS'!$E$25</f>
        <v/>
      </c>
      <c r="C27" s="70"/>
      <c r="D27" s="154">
        <f>'PENNANT TEAMS'!$E$45</f>
        <v>0</v>
      </c>
      <c r="E27" s="155" t="str">
        <f>'PENNANT TEAMS'!$E$46</f>
        <v/>
      </c>
    </row>
    <row r="28" spans="1:5" ht="13.15" customHeight="1" x14ac:dyDescent="0.2">
      <c r="A28" s="138" t="s">
        <v>272</v>
      </c>
      <c r="B28" s="139">
        <f>'PENNANT TEAMS'!$A$50</f>
        <v>7</v>
      </c>
      <c r="C28" s="70"/>
      <c r="D28" s="68"/>
      <c r="E28" s="70"/>
    </row>
    <row r="29" spans="1:5" ht="18" customHeight="1" x14ac:dyDescent="0.2">
      <c r="A29" s="140">
        <f>'PENNANT TEAMS'!$B$50</f>
        <v>0</v>
      </c>
      <c r="B29" s="141" t="str">
        <f>'PENNANT TEAMS'!$B$51</f>
        <v/>
      </c>
      <c r="C29" s="70"/>
      <c r="D29" s="67"/>
      <c r="E29" s="70"/>
    </row>
    <row r="30" spans="1:5" ht="18" customHeight="1" x14ac:dyDescent="0.2">
      <c r="A30" s="140">
        <f>'PENNANT TEAMS'!$C$50</f>
        <v>0</v>
      </c>
      <c r="B30" s="141" t="str">
        <f>'PENNANT TEAMS'!$C$51</f>
        <v/>
      </c>
      <c r="C30" s="70"/>
      <c r="D30" s="67"/>
      <c r="E30" s="70"/>
    </row>
    <row r="31" spans="1:5" ht="18" customHeight="1" x14ac:dyDescent="0.2">
      <c r="A31" s="140">
        <f>'PENNANT TEAMS'!$D$50</f>
        <v>0</v>
      </c>
      <c r="B31" s="141" t="str">
        <f>'PENNANT TEAMS'!$D$51</f>
        <v/>
      </c>
      <c r="C31" s="70"/>
      <c r="D31" s="67"/>
      <c r="E31" s="70"/>
    </row>
    <row r="32" spans="1:5" ht="18" customHeight="1" x14ac:dyDescent="0.2">
      <c r="A32" s="140">
        <f>'PENNANT TEAMS'!$E$50</f>
        <v>0</v>
      </c>
      <c r="B32" s="141" t="str">
        <f>'PENNANT TEAMS'!$E$51</f>
        <v/>
      </c>
      <c r="C32" s="70"/>
      <c r="D32" s="67"/>
      <c r="E32" s="70"/>
    </row>
    <row r="33" spans="1:5" ht="18" customHeight="1" x14ac:dyDescent="0.2">
      <c r="A33" s="140">
        <f>'PENNANT TEAMS'!$B$52</f>
        <v>0</v>
      </c>
      <c r="B33" s="141" t="str">
        <f>'PENNANT TEAMS'!$B$53</f>
        <v/>
      </c>
      <c r="C33" s="70"/>
      <c r="D33" s="67"/>
      <c r="E33" s="70"/>
    </row>
    <row r="34" spans="1:5" ht="18" customHeight="1" x14ac:dyDescent="0.2">
      <c r="A34" s="140">
        <f>'PENNANT TEAMS'!$C$52</f>
        <v>0</v>
      </c>
      <c r="B34" s="141" t="str">
        <f>'PENNANT TEAMS'!$C$53</f>
        <v/>
      </c>
      <c r="C34" s="70"/>
      <c r="D34" s="67"/>
      <c r="E34" s="70"/>
    </row>
    <row r="35" spans="1:5" ht="18" customHeight="1" x14ac:dyDescent="0.2">
      <c r="A35" s="140">
        <f>'PENNANT TEAMS'!$D$52</f>
        <v>0</v>
      </c>
      <c r="B35" s="141" t="str">
        <f>'PENNANT TEAMS'!$D$53</f>
        <v/>
      </c>
      <c r="C35" s="70"/>
      <c r="D35" s="67"/>
      <c r="E35" s="70"/>
    </row>
    <row r="36" spans="1:5" ht="18" customHeight="1" x14ac:dyDescent="0.2">
      <c r="A36" s="140">
        <f>'PENNANT TEAMS'!$E$52</f>
        <v>0</v>
      </c>
      <c r="B36" s="141" t="str">
        <f>'PENNANT TEAMS'!$E$53</f>
        <v/>
      </c>
      <c r="C36" s="70"/>
      <c r="D36" s="67"/>
      <c r="E36" s="70"/>
    </row>
    <row r="37" spans="1:5" ht="19.899999999999999" customHeight="1" x14ac:dyDescent="0.2">
      <c r="A37" s="138" t="s">
        <v>272</v>
      </c>
      <c r="B37" s="139">
        <f>'PENNANT TEAMS'!$A$57</f>
        <v>8</v>
      </c>
      <c r="C37" s="70"/>
      <c r="D37" s="67"/>
      <c r="E37" s="70"/>
    </row>
    <row r="38" spans="1:5" ht="18" customHeight="1" x14ac:dyDescent="0.2">
      <c r="A38" s="140">
        <f>'PENNANT TEAMS'!$B$57</f>
        <v>0</v>
      </c>
      <c r="B38" s="141" t="str">
        <f>'PENNANT TEAMS'!$B$58</f>
        <v/>
      </c>
      <c r="C38" s="70"/>
      <c r="D38" s="67"/>
      <c r="E38" s="70"/>
    </row>
    <row r="39" spans="1:5" ht="18" customHeight="1" x14ac:dyDescent="0.2">
      <c r="A39" s="140">
        <f>'PENNANT TEAMS'!$C$57</f>
        <v>0</v>
      </c>
      <c r="B39" s="141" t="str">
        <f>'PENNANT TEAMS'!$C$58</f>
        <v/>
      </c>
      <c r="C39" s="70"/>
      <c r="D39" s="67"/>
      <c r="E39" s="70"/>
    </row>
    <row r="40" spans="1:5" ht="18" customHeight="1" x14ac:dyDescent="0.2">
      <c r="A40" s="140">
        <f>'PENNANT TEAMS'!$D$57</f>
        <v>0</v>
      </c>
      <c r="B40" s="141" t="str">
        <f>'PENNANT TEAMS'!$D$58</f>
        <v/>
      </c>
      <c r="C40" s="70"/>
      <c r="D40" s="67"/>
      <c r="E40" s="70"/>
    </row>
    <row r="41" spans="1:5" ht="18" customHeight="1" x14ac:dyDescent="0.2">
      <c r="A41" s="140">
        <f>'PENNANT TEAMS'!$E$57</f>
        <v>0</v>
      </c>
      <c r="B41" s="141" t="str">
        <f>'PENNANT TEAMS'!$E$58</f>
        <v/>
      </c>
      <c r="C41" s="70"/>
      <c r="D41" s="67"/>
      <c r="E41" s="70"/>
    </row>
    <row r="42" spans="1:5" ht="18" customHeight="1" x14ac:dyDescent="0.2">
      <c r="A42" s="140">
        <f>'PENNANT TEAMS'!$B$59</f>
        <v>0</v>
      </c>
      <c r="B42" s="141" t="str">
        <f>'PENNANT TEAMS'!$B$60</f>
        <v/>
      </c>
      <c r="C42" s="70"/>
      <c r="D42" s="67"/>
      <c r="E42" s="70"/>
    </row>
    <row r="43" spans="1:5" ht="18" customHeight="1" x14ac:dyDescent="0.2">
      <c r="A43" s="140">
        <f>'PENNANT TEAMS'!$C$59</f>
        <v>0</v>
      </c>
      <c r="B43" s="141" t="str">
        <f>'PENNANT TEAMS'!$C$60</f>
        <v/>
      </c>
      <c r="C43" s="70"/>
      <c r="D43" s="67"/>
      <c r="E43" s="70"/>
    </row>
    <row r="44" spans="1:5" ht="18" customHeight="1" x14ac:dyDescent="0.2">
      <c r="A44" s="140">
        <f>'PENNANT TEAMS'!$D$59</f>
        <v>0</v>
      </c>
      <c r="B44" s="141" t="str">
        <f>'PENNANT TEAMS'!$D$60</f>
        <v/>
      </c>
      <c r="C44" s="70"/>
      <c r="D44" s="67"/>
      <c r="E44" s="70"/>
    </row>
    <row r="45" spans="1:5" ht="18" customHeight="1" x14ac:dyDescent="0.2">
      <c r="A45" s="140">
        <f>'PENNANT TEAMS'!$E$59</f>
        <v>0</v>
      </c>
      <c r="B45" s="141" t="str">
        <f>'PENNANT TEAMS'!$E$60</f>
        <v/>
      </c>
      <c r="C45" s="70"/>
      <c r="D45" s="67"/>
      <c r="E45" s="70"/>
    </row>
    <row r="46" spans="1:5" ht="19.899999999999999" customHeight="1" x14ac:dyDescent="0.2">
      <c r="A46" s="138" t="s">
        <v>272</v>
      </c>
      <c r="B46" s="139">
        <f>'PENNANT TEAMS'!$A$64</f>
        <v>9</v>
      </c>
      <c r="C46" s="70"/>
      <c r="D46" s="67"/>
      <c r="E46" s="70"/>
    </row>
    <row r="47" spans="1:5" ht="18" customHeight="1" x14ac:dyDescent="0.2">
      <c r="A47" s="140">
        <f>'PENNANT TEAMS'!$B$64</f>
        <v>0</v>
      </c>
      <c r="B47" s="141" t="str">
        <f>'PENNANT TEAMS'!$B$65</f>
        <v/>
      </c>
      <c r="C47" s="70"/>
      <c r="D47" s="67"/>
      <c r="E47" s="70"/>
    </row>
    <row r="48" spans="1:5" ht="18" customHeight="1" x14ac:dyDescent="0.2">
      <c r="A48" s="140">
        <f>'PENNANT TEAMS'!$C$64</f>
        <v>0</v>
      </c>
      <c r="B48" s="141" t="str">
        <f>'PENNANT TEAMS'!$C$65</f>
        <v/>
      </c>
      <c r="C48" s="70"/>
      <c r="D48" s="67"/>
      <c r="E48" s="70"/>
    </row>
    <row r="49" spans="1:5" ht="18" customHeight="1" x14ac:dyDescent="0.2">
      <c r="A49" s="140">
        <f>'PENNANT TEAMS'!$D$64</f>
        <v>0</v>
      </c>
      <c r="B49" s="141" t="str">
        <f>'PENNANT TEAMS'!$D$65</f>
        <v/>
      </c>
      <c r="C49" s="70"/>
      <c r="D49" s="67"/>
      <c r="E49" s="70"/>
    </row>
    <row r="50" spans="1:5" ht="18" customHeight="1" x14ac:dyDescent="0.2">
      <c r="A50" s="140">
        <f>'PENNANT TEAMS'!$E$64</f>
        <v>0</v>
      </c>
      <c r="B50" s="141" t="str">
        <f>'PENNANT TEAMS'!$E$65</f>
        <v/>
      </c>
      <c r="C50" s="70"/>
      <c r="D50" s="68"/>
      <c r="E50" s="71"/>
    </row>
    <row r="51" spans="1:5" ht="18" customHeight="1" x14ac:dyDescent="0.2">
      <c r="A51" s="140">
        <f>'PENNANT TEAMS'!$B$66</f>
        <v>0</v>
      </c>
      <c r="B51" s="141" t="str">
        <f>'PENNANT TEAMS'!$B$67</f>
        <v/>
      </c>
      <c r="C51" s="70"/>
      <c r="D51" s="68"/>
      <c r="E51" s="71"/>
    </row>
    <row r="52" spans="1:5" ht="18" customHeight="1" x14ac:dyDescent="0.2">
      <c r="A52" s="140">
        <f>'PENNANT TEAMS'!$C$66</f>
        <v>0</v>
      </c>
      <c r="B52" s="141" t="str">
        <f>'PENNANT TEAMS'!$C$67</f>
        <v/>
      </c>
      <c r="C52" s="70"/>
      <c r="D52" s="68"/>
      <c r="E52" s="71"/>
    </row>
    <row r="53" spans="1:5" ht="18" customHeight="1" x14ac:dyDescent="0.2">
      <c r="A53" s="140">
        <f>'PENNANT TEAMS'!$D$66</f>
        <v>0</v>
      </c>
      <c r="B53" s="141" t="str">
        <f>'PENNANT TEAMS'!$D$67</f>
        <v/>
      </c>
      <c r="C53" s="70"/>
      <c r="D53" s="68"/>
      <c r="E53" s="71"/>
    </row>
    <row r="54" spans="1:5" ht="18" customHeight="1" x14ac:dyDescent="0.2">
      <c r="A54" s="140">
        <f>'PENNANT TEAMS'!$E$66</f>
        <v>0</v>
      </c>
      <c r="B54" s="141" t="str">
        <f>'PENNANT TEAMS'!$E$67</f>
        <v/>
      </c>
      <c r="C54" s="70"/>
      <c r="D54" s="68"/>
      <c r="E54" s="71"/>
    </row>
    <row r="55" spans="1:5" x14ac:dyDescent="0.2">
      <c r="A55" s="67"/>
      <c r="B55" s="70"/>
      <c r="C55" s="70"/>
      <c r="D55" s="72"/>
      <c r="E55" s="73"/>
    </row>
    <row r="56" spans="1:5" x14ac:dyDescent="0.2">
      <c r="A56" s="67"/>
      <c r="B56" s="70"/>
      <c r="C56" s="70"/>
      <c r="D56" s="72"/>
      <c r="E56" s="73"/>
    </row>
    <row r="57" spans="1:5" x14ac:dyDescent="0.2">
      <c r="A57" s="67"/>
      <c r="B57" s="70"/>
      <c r="C57" s="70"/>
      <c r="D57" s="72"/>
      <c r="E57" s="73"/>
    </row>
    <row r="58" spans="1:5" x14ac:dyDescent="0.2">
      <c r="A58" s="67"/>
      <c r="B58" s="70"/>
      <c r="C58" s="70"/>
      <c r="D58" s="72"/>
      <c r="E58" s="73"/>
    </row>
    <row r="59" spans="1:5" x14ac:dyDescent="0.2">
      <c r="A59" s="67"/>
      <c r="B59" s="70"/>
      <c r="C59" s="70"/>
      <c r="D59" s="72"/>
      <c r="E59" s="73"/>
    </row>
    <row r="60" spans="1:5" x14ac:dyDescent="0.2">
      <c r="A60" s="67"/>
      <c r="B60" s="70"/>
      <c r="C60" s="70"/>
      <c r="D60" s="72"/>
      <c r="E60" s="73"/>
    </row>
    <row r="61" spans="1:5" x14ac:dyDescent="0.2">
      <c r="A61" s="67"/>
      <c r="B61" s="70"/>
      <c r="C61" s="70"/>
      <c r="D61" s="72"/>
      <c r="E61" s="73"/>
    </row>
    <row r="62" spans="1:5" x14ac:dyDescent="0.2">
      <c r="A62" s="74"/>
      <c r="B62" s="73"/>
      <c r="C62" s="73"/>
      <c r="D62" s="74"/>
      <c r="E62" s="73"/>
    </row>
    <row r="63" spans="1:5" x14ac:dyDescent="0.2">
      <c r="A63" s="74"/>
      <c r="B63" s="73"/>
      <c r="C63" s="73"/>
      <c r="D63" s="74"/>
      <c r="E63" s="73"/>
    </row>
    <row r="64" spans="1:5" x14ac:dyDescent="0.2">
      <c r="A64" s="74"/>
      <c r="B64" s="73"/>
      <c r="C64" s="73"/>
      <c r="D64" s="74"/>
      <c r="E64" s="73"/>
    </row>
    <row r="65" spans="1:5" x14ac:dyDescent="0.2">
      <c r="A65" s="74"/>
      <c r="B65" s="73"/>
      <c r="C65" s="73"/>
      <c r="D65" s="74"/>
      <c r="E65" s="73"/>
    </row>
    <row r="66" spans="1:5" x14ac:dyDescent="0.2">
      <c r="A66" s="74"/>
      <c r="B66" s="73"/>
      <c r="C66" s="73"/>
      <c r="D66" s="74"/>
      <c r="E66" s="73"/>
    </row>
    <row r="67" spans="1:5" x14ac:dyDescent="0.2">
      <c r="A67" s="74"/>
      <c r="B67" s="73"/>
      <c r="C67" s="73"/>
      <c r="D67" s="74"/>
      <c r="E67" s="73"/>
    </row>
  </sheetData>
  <sheetProtection selectLockedCells="1"/>
  <phoneticPr fontId="6" type="noConversion"/>
  <pageMargins left="1.0236220472440944" right="0.74803149606299213" top="0.47244094488188981" bottom="0.47244094488188981" header="0.51181102362204722" footer="0.51181102362204722"/>
  <pageSetup paperSize="9" orientation="portrait" horizontalDpi="4294967293" verticalDpi="4294967293" r:id="rId1"/>
  <headerFooter alignWithMargins="0"/>
  <rowBreaks count="1" manualBreakCount="1">
    <brk id="2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73"/>
  <sheetViews>
    <sheetView zoomScaleNormal="100" zoomScaleSheetLayoutView="100" workbookViewId="0">
      <selection activeCell="H13" sqref="H13"/>
    </sheetView>
  </sheetViews>
  <sheetFormatPr defaultRowHeight="12.75" x14ac:dyDescent="0.2"/>
  <cols>
    <col min="2" max="2" width="19.42578125" customWidth="1"/>
    <col min="5" max="5" width="2.7109375" customWidth="1"/>
    <col min="6" max="6" width="8.85546875" style="2" customWidth="1"/>
    <col min="7" max="7" width="19.7109375" customWidth="1"/>
    <col min="8" max="8" width="8.85546875" style="2" customWidth="1"/>
  </cols>
  <sheetData>
    <row r="1" spans="1:8" x14ac:dyDescent="0.2">
      <c r="A1" t="s">
        <v>269</v>
      </c>
      <c r="B1" t="s">
        <v>270</v>
      </c>
      <c r="C1" t="s">
        <v>4</v>
      </c>
      <c r="F1" s="324" t="s">
        <v>341</v>
      </c>
      <c r="G1" s="324"/>
      <c r="H1" s="324"/>
    </row>
    <row r="2" spans="1:8" x14ac:dyDescent="0.2">
      <c r="A2" t="str">
        <f>'PENNANT TEAMS'!$B$9</f>
        <v/>
      </c>
      <c r="B2">
        <f>'PENNANT TEAMS'!$B$8</f>
        <v>0</v>
      </c>
      <c r="C2">
        <f>'PENNANT TEAMS'!$A$8</f>
        <v>1</v>
      </c>
      <c r="F2" s="142"/>
      <c r="G2" s="43" t="s">
        <v>271</v>
      </c>
      <c r="H2" s="142" t="s">
        <v>272</v>
      </c>
    </row>
    <row r="3" spans="1:8" x14ac:dyDescent="0.2">
      <c r="A3" t="str">
        <f>'PENNANT TEAMS'!$C$9</f>
        <v/>
      </c>
      <c r="B3">
        <f>'PENNANT TEAMS'!$C$8</f>
        <v>0</v>
      </c>
      <c r="C3">
        <f>'PENNANT TEAMS'!$A$8</f>
        <v>1</v>
      </c>
      <c r="F3" s="142"/>
      <c r="G3" s="43" t="e">
        <f>'PENNANT TEAMS'!#REF!</f>
        <v>#REF!</v>
      </c>
      <c r="H3" s="142">
        <f>'PENNANT TEAMS'!$A$8</f>
        <v>1</v>
      </c>
    </row>
    <row r="4" spans="1:8" x14ac:dyDescent="0.2">
      <c r="A4" t="str">
        <f>'PENNANT TEAMS'!$D$9</f>
        <v/>
      </c>
      <c r="B4">
        <f>'PENNANT TEAMS'!$D$8</f>
        <v>0</v>
      </c>
      <c r="C4">
        <f>'PENNANT TEAMS'!$A$8</f>
        <v>1</v>
      </c>
      <c r="F4" s="142"/>
      <c r="G4" s="43" t="e">
        <f>'PENNANT TEAMS'!#REF!</f>
        <v>#REF!</v>
      </c>
      <c r="H4" s="142">
        <f>'PENNANT TEAMS'!$A$15</f>
        <v>2</v>
      </c>
    </row>
    <row r="5" spans="1:8" x14ac:dyDescent="0.2">
      <c r="A5" t="str">
        <f>'PENNANT TEAMS'!$E$9</f>
        <v/>
      </c>
      <c r="B5">
        <f>'PENNANT TEAMS'!$E$8</f>
        <v>0</v>
      </c>
      <c r="C5">
        <f>'PENNANT TEAMS'!$A$8</f>
        <v>1</v>
      </c>
      <c r="F5" s="142"/>
      <c r="G5" s="43" t="e">
        <f>'PENNANT TEAMS'!#REF!</f>
        <v>#REF!</v>
      </c>
      <c r="H5" s="142">
        <f>'PENNANT TEAMS'!$A$22</f>
        <v>3.1</v>
      </c>
    </row>
    <row r="6" spans="1:8" x14ac:dyDescent="0.2">
      <c r="A6" t="str">
        <f>'PENNANT TEAMS'!$B$11</f>
        <v/>
      </c>
      <c r="B6">
        <f>'PENNANT TEAMS'!$B$10</f>
        <v>0</v>
      </c>
      <c r="C6">
        <f>'PENNANT TEAMS'!$A$8</f>
        <v>1</v>
      </c>
      <c r="F6" s="142"/>
      <c r="G6" s="43" t="e">
        <f>'PENNANT TEAMS'!#REF!</f>
        <v>#REF!</v>
      </c>
      <c r="H6" s="142">
        <f>'PENNANT TEAMS'!$A$29</f>
        <v>3.2</v>
      </c>
    </row>
    <row r="7" spans="1:8" x14ac:dyDescent="0.2">
      <c r="A7" t="str">
        <f>'PENNANT TEAMS'!$C$11</f>
        <v/>
      </c>
      <c r="B7">
        <f>'PENNANT TEAMS'!$C$10</f>
        <v>0</v>
      </c>
      <c r="C7">
        <f>'PENNANT TEAMS'!$A$8</f>
        <v>1</v>
      </c>
      <c r="F7" s="142"/>
      <c r="G7" s="43" t="e">
        <f>'PENNANT TEAMS'!#REF!</f>
        <v>#REF!</v>
      </c>
      <c r="H7" s="142">
        <f>'PENNANT TEAMS'!$A$36</f>
        <v>4.0999999999999996</v>
      </c>
    </row>
    <row r="8" spans="1:8" x14ac:dyDescent="0.2">
      <c r="A8" t="str">
        <f>'PENNANT TEAMS'!$D$11</f>
        <v/>
      </c>
      <c r="B8">
        <f>'PENNANT TEAMS'!$D$10</f>
        <v>0</v>
      </c>
      <c r="C8">
        <f>'PENNANT TEAMS'!$A$8</f>
        <v>1</v>
      </c>
      <c r="F8" s="142"/>
      <c r="G8" s="43" t="e">
        <f>'PENNANT TEAMS'!#REF!</f>
        <v>#REF!</v>
      </c>
      <c r="H8" s="142">
        <f>'PENNANT TEAMS'!$A$43</f>
        <v>4.2</v>
      </c>
    </row>
    <row r="9" spans="1:8" x14ac:dyDescent="0.2">
      <c r="A9" t="str">
        <f>'PENNANT TEAMS'!$E$11</f>
        <v/>
      </c>
      <c r="B9">
        <f>'PENNANT TEAMS'!$E$10</f>
        <v>0</v>
      </c>
      <c r="C9">
        <f>'PENNANT TEAMS'!$A$8</f>
        <v>1</v>
      </c>
      <c r="F9" s="142"/>
      <c r="G9" s="43" t="str">
        <f>'PENNANT TEAMS'!$A$52</f>
        <v>Name</v>
      </c>
      <c r="H9" s="142">
        <f>'PENNANT TEAMS'!$A$50</f>
        <v>7</v>
      </c>
    </row>
    <row r="10" spans="1:8" x14ac:dyDescent="0.2">
      <c r="A10" t="str">
        <f>'PENNANT TEAMS'!$B$16</f>
        <v/>
      </c>
      <c r="B10">
        <f>'PENNANT TEAMS'!$B$15</f>
        <v>0</v>
      </c>
      <c r="C10">
        <f>'PENNANT TEAMS'!$A$15</f>
        <v>2</v>
      </c>
      <c r="F10" s="142"/>
      <c r="G10" s="43" t="str">
        <f>'PENNANT TEAMS'!$A$59</f>
        <v>Name</v>
      </c>
      <c r="H10" s="142">
        <f>'PENNANT TEAMS'!$A$57</f>
        <v>8</v>
      </c>
    </row>
    <row r="11" spans="1:8" x14ac:dyDescent="0.2">
      <c r="A11" t="str">
        <f>'PENNANT TEAMS'!$C$16</f>
        <v/>
      </c>
      <c r="B11">
        <f>'PENNANT TEAMS'!$C$15</f>
        <v>0</v>
      </c>
      <c r="C11">
        <f>'PENNANT TEAMS'!$A$15</f>
        <v>2</v>
      </c>
      <c r="F11" s="142"/>
      <c r="G11" s="43" t="str">
        <f>'PENNANT TEAMS'!$A$66</f>
        <v>Name</v>
      </c>
      <c r="H11" s="142">
        <f>'PENNANT TEAMS'!$A$64</f>
        <v>9</v>
      </c>
    </row>
    <row r="12" spans="1:8" x14ac:dyDescent="0.2">
      <c r="A12" t="str">
        <f>'PENNANT TEAMS'!$D$16</f>
        <v/>
      </c>
      <c r="B12">
        <f>'PENNANT TEAMS'!$D$15</f>
        <v>0</v>
      </c>
      <c r="C12">
        <f>'PENNANT TEAMS'!$A$15</f>
        <v>2</v>
      </c>
    </row>
    <row r="13" spans="1:8" x14ac:dyDescent="0.2">
      <c r="A13" t="str">
        <f>'PENNANT TEAMS'!$E$16</f>
        <v/>
      </c>
      <c r="B13">
        <f>'PENNANT TEAMS'!$E$15</f>
        <v>0</v>
      </c>
      <c r="C13">
        <f>'PENNANT TEAMS'!$A$15</f>
        <v>2</v>
      </c>
    </row>
    <row r="14" spans="1:8" x14ac:dyDescent="0.2">
      <c r="A14" t="str">
        <f>'PENNANT TEAMS'!$B$18</f>
        <v/>
      </c>
      <c r="B14">
        <f>'PENNANT TEAMS'!$B$17</f>
        <v>0</v>
      </c>
      <c r="C14">
        <f>'PENNANT TEAMS'!$A$15</f>
        <v>2</v>
      </c>
    </row>
    <row r="15" spans="1:8" x14ac:dyDescent="0.2">
      <c r="A15" t="str">
        <f>'PENNANT TEAMS'!$C$18</f>
        <v/>
      </c>
      <c r="B15">
        <f>'PENNANT TEAMS'!$C$17</f>
        <v>0</v>
      </c>
      <c r="C15">
        <f>'PENNANT TEAMS'!$A$15</f>
        <v>2</v>
      </c>
    </row>
    <row r="16" spans="1:8" x14ac:dyDescent="0.2">
      <c r="A16" t="str">
        <f>'PENNANT TEAMS'!$D$18</f>
        <v/>
      </c>
      <c r="B16">
        <f>'PENNANT TEAMS'!$D$17</f>
        <v>0</v>
      </c>
      <c r="C16">
        <f>'PENNANT TEAMS'!$A$15</f>
        <v>2</v>
      </c>
    </row>
    <row r="17" spans="1:3" x14ac:dyDescent="0.2">
      <c r="A17" t="str">
        <f>'PENNANT TEAMS'!$E$18</f>
        <v/>
      </c>
      <c r="B17">
        <f>'PENNANT TEAMS'!$E$17</f>
        <v>0</v>
      </c>
      <c r="C17">
        <f>'PENNANT TEAMS'!$A$15</f>
        <v>2</v>
      </c>
    </row>
    <row r="18" spans="1:3" x14ac:dyDescent="0.2">
      <c r="A18" t="str">
        <f>'PENNANT TEAMS'!$B$23</f>
        <v/>
      </c>
      <c r="B18">
        <f>'PENNANT TEAMS'!$B$22</f>
        <v>0</v>
      </c>
      <c r="C18">
        <f>'PENNANT TEAMS'!$A$22</f>
        <v>3.1</v>
      </c>
    </row>
    <row r="19" spans="1:3" x14ac:dyDescent="0.2">
      <c r="A19" t="str">
        <f>'PENNANT TEAMS'!$C$23</f>
        <v/>
      </c>
      <c r="B19">
        <f>'PENNANT TEAMS'!$C$22</f>
        <v>0</v>
      </c>
      <c r="C19">
        <f>'PENNANT TEAMS'!$A$22</f>
        <v>3.1</v>
      </c>
    </row>
    <row r="20" spans="1:3" x14ac:dyDescent="0.2">
      <c r="A20" t="str">
        <f>'PENNANT TEAMS'!$D$23</f>
        <v/>
      </c>
      <c r="B20">
        <f>'PENNANT TEAMS'!$D$22</f>
        <v>0</v>
      </c>
      <c r="C20">
        <f>'PENNANT TEAMS'!$A$22</f>
        <v>3.1</v>
      </c>
    </row>
    <row r="21" spans="1:3" x14ac:dyDescent="0.2">
      <c r="A21" t="str">
        <f>'PENNANT TEAMS'!$E$23</f>
        <v/>
      </c>
      <c r="B21">
        <f>'PENNANT TEAMS'!$E$22</f>
        <v>0</v>
      </c>
      <c r="C21">
        <f>'PENNANT TEAMS'!$A$22</f>
        <v>3.1</v>
      </c>
    </row>
    <row r="22" spans="1:3" x14ac:dyDescent="0.2">
      <c r="A22" t="str">
        <f>'PENNANT TEAMS'!$B$25</f>
        <v/>
      </c>
      <c r="B22">
        <f>'PENNANT TEAMS'!$B$24</f>
        <v>0</v>
      </c>
      <c r="C22">
        <f>'PENNANT TEAMS'!$A$22</f>
        <v>3.1</v>
      </c>
    </row>
    <row r="23" spans="1:3" x14ac:dyDescent="0.2">
      <c r="A23" t="str">
        <f>'PENNANT TEAMS'!$C$25</f>
        <v/>
      </c>
      <c r="B23">
        <f>'PENNANT TEAMS'!$C$24</f>
        <v>0</v>
      </c>
      <c r="C23">
        <f>'PENNANT TEAMS'!$A$22</f>
        <v>3.1</v>
      </c>
    </row>
    <row r="24" spans="1:3" x14ac:dyDescent="0.2">
      <c r="A24" t="str">
        <f>'PENNANT TEAMS'!$D$25</f>
        <v/>
      </c>
      <c r="B24">
        <f>'PENNANT TEAMS'!$D$24</f>
        <v>0</v>
      </c>
      <c r="C24">
        <f>'PENNANT TEAMS'!$A$22</f>
        <v>3.1</v>
      </c>
    </row>
    <row r="25" spans="1:3" x14ac:dyDescent="0.2">
      <c r="A25" t="str">
        <f>'PENNANT TEAMS'!$E$25</f>
        <v/>
      </c>
      <c r="B25">
        <f>'PENNANT TEAMS'!$E$24</f>
        <v>0</v>
      </c>
      <c r="C25">
        <f>'PENNANT TEAMS'!$A$22</f>
        <v>3.1</v>
      </c>
    </row>
    <row r="26" spans="1:3" x14ac:dyDescent="0.2">
      <c r="A26" t="str">
        <f>'PENNANT TEAMS'!$B$30</f>
        <v/>
      </c>
      <c r="B26">
        <f>'PENNANT TEAMS'!$B$29</f>
        <v>0</v>
      </c>
      <c r="C26">
        <f>'PENNANT TEAMS'!$A$29</f>
        <v>3.2</v>
      </c>
    </row>
    <row r="27" spans="1:3" x14ac:dyDescent="0.2">
      <c r="A27" t="str">
        <f>'PENNANT TEAMS'!$C$30</f>
        <v/>
      </c>
      <c r="B27">
        <f>'PENNANT TEAMS'!$C$29</f>
        <v>0</v>
      </c>
      <c r="C27">
        <f>'PENNANT TEAMS'!$A$29</f>
        <v>3.2</v>
      </c>
    </row>
    <row r="28" spans="1:3" x14ac:dyDescent="0.2">
      <c r="A28" t="str">
        <f>'PENNANT TEAMS'!$D$30</f>
        <v/>
      </c>
      <c r="B28">
        <f>'PENNANT TEAMS'!$D$29</f>
        <v>0</v>
      </c>
      <c r="C28">
        <f>'PENNANT TEAMS'!$A$29</f>
        <v>3.2</v>
      </c>
    </row>
    <row r="29" spans="1:3" x14ac:dyDescent="0.2">
      <c r="A29" t="str">
        <f>'PENNANT TEAMS'!$E$30</f>
        <v/>
      </c>
      <c r="B29">
        <f>'PENNANT TEAMS'!$E$29</f>
        <v>0</v>
      </c>
      <c r="C29">
        <f>'PENNANT TEAMS'!$A$29</f>
        <v>3.2</v>
      </c>
    </row>
    <row r="30" spans="1:3" x14ac:dyDescent="0.2">
      <c r="A30" t="str">
        <f>'PENNANT TEAMS'!$B$32</f>
        <v/>
      </c>
      <c r="B30">
        <f>'PENNANT TEAMS'!$B$31</f>
        <v>0</v>
      </c>
      <c r="C30">
        <f>'PENNANT TEAMS'!$A$29</f>
        <v>3.2</v>
      </c>
    </row>
    <row r="31" spans="1:3" x14ac:dyDescent="0.2">
      <c r="A31" t="str">
        <f>'PENNANT TEAMS'!$C$32</f>
        <v/>
      </c>
      <c r="B31">
        <f>'PENNANT TEAMS'!$C$31</f>
        <v>0</v>
      </c>
      <c r="C31">
        <f>'PENNANT TEAMS'!$A$29</f>
        <v>3.2</v>
      </c>
    </row>
    <row r="32" spans="1:3" x14ac:dyDescent="0.2">
      <c r="A32" t="str">
        <f>'PENNANT TEAMS'!$D$32</f>
        <v/>
      </c>
      <c r="B32">
        <f>'PENNANT TEAMS'!$D$31</f>
        <v>0</v>
      </c>
      <c r="C32">
        <f>'PENNANT TEAMS'!$A$29</f>
        <v>3.2</v>
      </c>
    </row>
    <row r="33" spans="1:3" x14ac:dyDescent="0.2">
      <c r="A33" t="str">
        <f>'PENNANT TEAMS'!$E$32</f>
        <v/>
      </c>
      <c r="B33">
        <f>'PENNANT TEAMS'!$E$31</f>
        <v>0</v>
      </c>
      <c r="C33">
        <f>'PENNANT TEAMS'!$A$29</f>
        <v>3.2</v>
      </c>
    </row>
    <row r="34" spans="1:3" x14ac:dyDescent="0.2">
      <c r="A34" t="str">
        <f>'PENNANT TEAMS'!$B$37</f>
        <v/>
      </c>
      <c r="B34">
        <f>'PENNANT TEAMS'!$B$36</f>
        <v>0</v>
      </c>
      <c r="C34">
        <f>'PENNANT TEAMS'!$A$36</f>
        <v>4.0999999999999996</v>
      </c>
    </row>
    <row r="35" spans="1:3" x14ac:dyDescent="0.2">
      <c r="A35" t="str">
        <f>'PENNANT TEAMS'!$C$37</f>
        <v/>
      </c>
      <c r="B35">
        <f>'PENNANT TEAMS'!$C$36</f>
        <v>0</v>
      </c>
      <c r="C35">
        <f>'PENNANT TEAMS'!$A$36</f>
        <v>4.0999999999999996</v>
      </c>
    </row>
    <row r="36" spans="1:3" x14ac:dyDescent="0.2">
      <c r="A36" t="str">
        <f>'PENNANT TEAMS'!$D$37</f>
        <v/>
      </c>
      <c r="B36">
        <f>'PENNANT TEAMS'!$D$36</f>
        <v>0</v>
      </c>
      <c r="C36">
        <f>'PENNANT TEAMS'!$A$36</f>
        <v>4.0999999999999996</v>
      </c>
    </row>
    <row r="37" spans="1:3" x14ac:dyDescent="0.2">
      <c r="A37" t="str">
        <f>'PENNANT TEAMS'!$E$37</f>
        <v/>
      </c>
      <c r="B37">
        <f>'PENNANT TEAMS'!$E$36</f>
        <v>0</v>
      </c>
      <c r="C37">
        <f>'PENNANT TEAMS'!$A$36</f>
        <v>4.0999999999999996</v>
      </c>
    </row>
    <row r="38" spans="1:3" x14ac:dyDescent="0.2">
      <c r="A38" t="str">
        <f>'PENNANT TEAMS'!$B$39</f>
        <v/>
      </c>
      <c r="B38">
        <f>'PENNANT TEAMS'!$B$38</f>
        <v>0</v>
      </c>
      <c r="C38">
        <f>'PENNANT TEAMS'!$A$36</f>
        <v>4.0999999999999996</v>
      </c>
    </row>
    <row r="39" spans="1:3" x14ac:dyDescent="0.2">
      <c r="A39" t="str">
        <f>'PENNANT TEAMS'!$C$39</f>
        <v/>
      </c>
      <c r="B39">
        <f>'PENNANT TEAMS'!$C$38</f>
        <v>0</v>
      </c>
      <c r="C39">
        <f>'PENNANT TEAMS'!$A$36</f>
        <v>4.0999999999999996</v>
      </c>
    </row>
    <row r="40" spans="1:3" x14ac:dyDescent="0.2">
      <c r="A40" t="str">
        <f>'PENNANT TEAMS'!$D$39</f>
        <v/>
      </c>
      <c r="B40">
        <f>'PENNANT TEAMS'!$D$38</f>
        <v>0</v>
      </c>
      <c r="C40">
        <f>'PENNANT TEAMS'!$A$36</f>
        <v>4.0999999999999996</v>
      </c>
    </row>
    <row r="41" spans="1:3" x14ac:dyDescent="0.2">
      <c r="A41" t="str">
        <f>'PENNANT TEAMS'!$E$39</f>
        <v/>
      </c>
      <c r="B41">
        <f>'PENNANT TEAMS'!$E$38</f>
        <v>0</v>
      </c>
      <c r="C41">
        <f>'PENNANT TEAMS'!$A$36</f>
        <v>4.0999999999999996</v>
      </c>
    </row>
    <row r="42" spans="1:3" x14ac:dyDescent="0.2">
      <c r="A42" t="str">
        <f>'PENNANT TEAMS'!$B$44</f>
        <v/>
      </c>
      <c r="B42">
        <f>'PENNANT TEAMS'!$B$43</f>
        <v>0</v>
      </c>
      <c r="C42">
        <f>'PENNANT TEAMS'!$A$43</f>
        <v>4.2</v>
      </c>
    </row>
    <row r="43" spans="1:3" x14ac:dyDescent="0.2">
      <c r="A43" t="str">
        <f>'PENNANT TEAMS'!$C$44</f>
        <v/>
      </c>
      <c r="B43">
        <f>'PENNANT TEAMS'!$C$43</f>
        <v>0</v>
      </c>
      <c r="C43">
        <f>'PENNANT TEAMS'!$A$43</f>
        <v>4.2</v>
      </c>
    </row>
    <row r="44" spans="1:3" x14ac:dyDescent="0.2">
      <c r="A44" t="str">
        <f>'PENNANT TEAMS'!$D$44</f>
        <v/>
      </c>
      <c r="B44">
        <f>'PENNANT TEAMS'!$D$43</f>
        <v>0</v>
      </c>
      <c r="C44">
        <f>'PENNANT TEAMS'!$A$43</f>
        <v>4.2</v>
      </c>
    </row>
    <row r="45" spans="1:3" x14ac:dyDescent="0.2">
      <c r="A45" t="str">
        <f>'PENNANT TEAMS'!$E$44</f>
        <v/>
      </c>
      <c r="B45">
        <f>'PENNANT TEAMS'!$E$43</f>
        <v>0</v>
      </c>
      <c r="C45">
        <f>'PENNANT TEAMS'!$A$43</f>
        <v>4.2</v>
      </c>
    </row>
    <row r="46" spans="1:3" x14ac:dyDescent="0.2">
      <c r="A46" t="str">
        <f>'PENNANT TEAMS'!$B$46</f>
        <v/>
      </c>
      <c r="B46">
        <f>'PENNANT TEAMS'!$B$45</f>
        <v>0</v>
      </c>
      <c r="C46">
        <f>'PENNANT TEAMS'!$A$43</f>
        <v>4.2</v>
      </c>
    </row>
    <row r="47" spans="1:3" x14ac:dyDescent="0.2">
      <c r="A47" t="str">
        <f>'PENNANT TEAMS'!$C$46</f>
        <v/>
      </c>
      <c r="B47">
        <f>'PENNANT TEAMS'!$C$45</f>
        <v>0</v>
      </c>
      <c r="C47">
        <f>'PENNANT TEAMS'!$A$43</f>
        <v>4.2</v>
      </c>
    </row>
    <row r="48" spans="1:3" x14ac:dyDescent="0.2">
      <c r="A48" t="str">
        <f>'PENNANT TEAMS'!$D$46</f>
        <v/>
      </c>
      <c r="B48">
        <f>'PENNANT TEAMS'!$D$45</f>
        <v>0</v>
      </c>
      <c r="C48">
        <f>'PENNANT TEAMS'!$A$43</f>
        <v>4.2</v>
      </c>
    </row>
    <row r="49" spans="1:3" x14ac:dyDescent="0.2">
      <c r="A49" t="str">
        <f>'PENNANT TEAMS'!$E$46</f>
        <v/>
      </c>
      <c r="B49">
        <f>'PENNANT TEAMS'!$E$45</f>
        <v>0</v>
      </c>
      <c r="C49">
        <f>'PENNANT TEAMS'!$A$43</f>
        <v>4.2</v>
      </c>
    </row>
    <row r="50" spans="1:3" hidden="1" x14ac:dyDescent="0.2">
      <c r="A50" t="str">
        <f>'PENNANT TEAMS'!$B$51</f>
        <v/>
      </c>
      <c r="B50">
        <f>'PENNANT TEAMS'!$B$50</f>
        <v>0</v>
      </c>
      <c r="C50">
        <f>'PENNANT TEAMS'!$A$50</f>
        <v>7</v>
      </c>
    </row>
    <row r="51" spans="1:3" hidden="1" x14ac:dyDescent="0.2">
      <c r="A51" t="str">
        <f>'PENNANT TEAMS'!$C$51</f>
        <v/>
      </c>
      <c r="B51">
        <f>'PENNANT TEAMS'!$C$50</f>
        <v>0</v>
      </c>
      <c r="C51">
        <f>'PENNANT TEAMS'!$A$50</f>
        <v>7</v>
      </c>
    </row>
    <row r="52" spans="1:3" hidden="1" x14ac:dyDescent="0.2">
      <c r="A52" t="str">
        <f>'PENNANT TEAMS'!$D$51</f>
        <v/>
      </c>
      <c r="B52">
        <f>'PENNANT TEAMS'!$D$50</f>
        <v>0</v>
      </c>
      <c r="C52">
        <f>'PENNANT TEAMS'!$A$50</f>
        <v>7</v>
      </c>
    </row>
    <row r="53" spans="1:3" hidden="1" x14ac:dyDescent="0.2">
      <c r="A53" t="str">
        <f>'PENNANT TEAMS'!$E$51</f>
        <v/>
      </c>
      <c r="B53">
        <f>'PENNANT TEAMS'!$E$50</f>
        <v>0</v>
      </c>
      <c r="C53">
        <f>'PENNANT TEAMS'!$A$50</f>
        <v>7</v>
      </c>
    </row>
    <row r="54" spans="1:3" hidden="1" x14ac:dyDescent="0.2">
      <c r="A54" t="str">
        <f>'PENNANT TEAMS'!$B$53</f>
        <v/>
      </c>
      <c r="B54">
        <f>'PENNANT TEAMS'!$B$52</f>
        <v>0</v>
      </c>
      <c r="C54">
        <f>'PENNANT TEAMS'!$A$50</f>
        <v>7</v>
      </c>
    </row>
    <row r="55" spans="1:3" hidden="1" x14ac:dyDescent="0.2">
      <c r="A55" t="str">
        <f>'PENNANT TEAMS'!$C$53</f>
        <v/>
      </c>
      <c r="B55">
        <f>'PENNANT TEAMS'!$C$52</f>
        <v>0</v>
      </c>
      <c r="C55">
        <f>'PENNANT TEAMS'!$A$50</f>
        <v>7</v>
      </c>
    </row>
    <row r="56" spans="1:3" hidden="1" x14ac:dyDescent="0.2">
      <c r="A56" t="str">
        <f>'PENNANT TEAMS'!$D$53</f>
        <v/>
      </c>
      <c r="B56">
        <f>'PENNANT TEAMS'!$D$52</f>
        <v>0</v>
      </c>
      <c r="C56">
        <f>'PENNANT TEAMS'!$A$50</f>
        <v>7</v>
      </c>
    </row>
    <row r="57" spans="1:3" hidden="1" x14ac:dyDescent="0.2">
      <c r="A57" t="str">
        <f>'PENNANT TEAMS'!$E$53</f>
        <v/>
      </c>
      <c r="B57">
        <f>'PENNANT TEAMS'!$E$52</f>
        <v>0</v>
      </c>
      <c r="C57">
        <f>'PENNANT TEAMS'!$A$50</f>
        <v>7</v>
      </c>
    </row>
    <row r="58" spans="1:3" hidden="1" x14ac:dyDescent="0.2">
      <c r="A58" t="str">
        <f>'PENNANT TEAMS'!$B$58</f>
        <v/>
      </c>
      <c r="B58">
        <f>'PENNANT TEAMS'!$B$57</f>
        <v>0</v>
      </c>
      <c r="C58">
        <f>'PENNANT TEAMS'!$A$57</f>
        <v>8</v>
      </c>
    </row>
    <row r="59" spans="1:3" hidden="1" x14ac:dyDescent="0.2">
      <c r="A59" t="str">
        <f>'PENNANT TEAMS'!$C$58</f>
        <v/>
      </c>
      <c r="B59">
        <f>'PENNANT TEAMS'!$C$57</f>
        <v>0</v>
      </c>
      <c r="C59">
        <f>'PENNANT TEAMS'!$A$57</f>
        <v>8</v>
      </c>
    </row>
    <row r="60" spans="1:3" hidden="1" x14ac:dyDescent="0.2">
      <c r="A60" t="str">
        <f>'PENNANT TEAMS'!$D$58</f>
        <v/>
      </c>
      <c r="B60">
        <f>'PENNANT TEAMS'!$D$57</f>
        <v>0</v>
      </c>
      <c r="C60">
        <f>'PENNANT TEAMS'!$A$57</f>
        <v>8</v>
      </c>
    </row>
    <row r="61" spans="1:3" hidden="1" x14ac:dyDescent="0.2">
      <c r="A61" t="str">
        <f>'PENNANT TEAMS'!$E$58</f>
        <v/>
      </c>
      <c r="B61">
        <f>'PENNANT TEAMS'!$E$57</f>
        <v>0</v>
      </c>
      <c r="C61">
        <f>'PENNANT TEAMS'!$A$57</f>
        <v>8</v>
      </c>
    </row>
    <row r="62" spans="1:3" hidden="1" x14ac:dyDescent="0.2">
      <c r="A62" t="str">
        <f>'PENNANT TEAMS'!$B$60</f>
        <v/>
      </c>
      <c r="B62">
        <f>'PENNANT TEAMS'!$B$59</f>
        <v>0</v>
      </c>
      <c r="C62">
        <f>'PENNANT TEAMS'!$A$57</f>
        <v>8</v>
      </c>
    </row>
    <row r="63" spans="1:3" hidden="1" x14ac:dyDescent="0.2">
      <c r="A63" t="str">
        <f>'PENNANT TEAMS'!$C$60</f>
        <v/>
      </c>
      <c r="B63">
        <f>'PENNANT TEAMS'!$C$59</f>
        <v>0</v>
      </c>
      <c r="C63">
        <f>'PENNANT TEAMS'!$A$57</f>
        <v>8</v>
      </c>
    </row>
    <row r="64" spans="1:3" hidden="1" x14ac:dyDescent="0.2">
      <c r="A64" t="str">
        <f>'PENNANT TEAMS'!$D$60</f>
        <v/>
      </c>
      <c r="B64">
        <f>'PENNANT TEAMS'!$D$59</f>
        <v>0</v>
      </c>
      <c r="C64">
        <f>'PENNANT TEAMS'!$A$57</f>
        <v>8</v>
      </c>
    </row>
    <row r="65" spans="1:3" hidden="1" x14ac:dyDescent="0.2">
      <c r="A65" t="str">
        <f>'PENNANT TEAMS'!$E$60</f>
        <v/>
      </c>
      <c r="B65">
        <f>'PENNANT TEAMS'!$E$59</f>
        <v>0</v>
      </c>
      <c r="C65">
        <f>'PENNANT TEAMS'!$A$57</f>
        <v>8</v>
      </c>
    </row>
    <row r="66" spans="1:3" hidden="1" x14ac:dyDescent="0.2">
      <c r="A66" t="str">
        <f>'PENNANT TEAMS'!$B$65</f>
        <v/>
      </c>
      <c r="B66">
        <f>'PENNANT TEAMS'!$B$64</f>
        <v>0</v>
      </c>
      <c r="C66">
        <f>'PENNANT TEAMS'!$A$64</f>
        <v>9</v>
      </c>
    </row>
    <row r="67" spans="1:3" hidden="1" x14ac:dyDescent="0.2">
      <c r="A67" t="str">
        <f>'PENNANT TEAMS'!$C$65</f>
        <v/>
      </c>
      <c r="B67">
        <f>'PENNANT TEAMS'!$C$64</f>
        <v>0</v>
      </c>
      <c r="C67">
        <f>'PENNANT TEAMS'!$A$64</f>
        <v>9</v>
      </c>
    </row>
    <row r="68" spans="1:3" hidden="1" x14ac:dyDescent="0.2">
      <c r="A68" t="str">
        <f>'PENNANT TEAMS'!$D$65</f>
        <v/>
      </c>
      <c r="B68">
        <f>'PENNANT TEAMS'!$D$64</f>
        <v>0</v>
      </c>
      <c r="C68">
        <f>'PENNANT TEAMS'!$A$64</f>
        <v>9</v>
      </c>
    </row>
    <row r="69" spans="1:3" hidden="1" x14ac:dyDescent="0.2">
      <c r="A69" t="str">
        <f>'PENNANT TEAMS'!$E$65</f>
        <v/>
      </c>
      <c r="B69">
        <f>'PENNANT TEAMS'!$E$64</f>
        <v>0</v>
      </c>
      <c r="C69">
        <f>'PENNANT TEAMS'!$A$64</f>
        <v>9</v>
      </c>
    </row>
    <row r="70" spans="1:3" hidden="1" x14ac:dyDescent="0.2">
      <c r="A70" t="str">
        <f>'PENNANT TEAMS'!$B$67</f>
        <v/>
      </c>
      <c r="B70">
        <f>'PENNANT TEAMS'!$B$66</f>
        <v>0</v>
      </c>
      <c r="C70">
        <f>'PENNANT TEAMS'!$A$64</f>
        <v>9</v>
      </c>
    </row>
    <row r="71" spans="1:3" hidden="1" x14ac:dyDescent="0.2">
      <c r="A71" t="str">
        <f>'PENNANT TEAMS'!$C$67</f>
        <v/>
      </c>
      <c r="B71">
        <f>'PENNANT TEAMS'!$C$66</f>
        <v>0</v>
      </c>
      <c r="C71">
        <f>'PENNANT TEAMS'!$A$64</f>
        <v>9</v>
      </c>
    </row>
    <row r="72" spans="1:3" hidden="1" x14ac:dyDescent="0.2">
      <c r="A72" t="str">
        <f>'PENNANT TEAMS'!$D$67</f>
        <v/>
      </c>
      <c r="B72">
        <f>'PENNANT TEAMS'!$D$66</f>
        <v>0</v>
      </c>
      <c r="C72">
        <f>'PENNANT TEAMS'!$A$64</f>
        <v>9</v>
      </c>
    </row>
    <row r="73" spans="1:3" hidden="1" x14ac:dyDescent="0.2">
      <c r="A73" t="str">
        <f>'PENNANT TEAMS'!$E$67</f>
        <v/>
      </c>
      <c r="B73">
        <f>'PENNANT TEAMS'!$E$66</f>
        <v>0</v>
      </c>
      <c r="C73">
        <f>'PENNANT TEAMS'!$A$64</f>
        <v>9</v>
      </c>
    </row>
  </sheetData>
  <mergeCells count="1">
    <mergeCell ref="F1:H1"/>
  </mergeCells>
  <phoneticPr fontId="6" type="noConversion"/>
  <pageMargins left="0.75" right="0.75" top="0.53" bottom="0.54" header="0.5" footer="0.5"/>
  <pageSetup paperSize="9" orientation="portrait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V351"/>
  <sheetViews>
    <sheetView zoomScale="160" zoomScaleNormal="160" workbookViewId="0">
      <selection activeCell="A3" sqref="A3"/>
    </sheetView>
  </sheetViews>
  <sheetFormatPr defaultRowHeight="12.75" x14ac:dyDescent="0.2"/>
  <cols>
    <col min="1" max="1" width="18.85546875" bestFit="1" customWidth="1"/>
    <col min="2" max="2" width="18.85546875" hidden="1" customWidth="1"/>
    <col min="3" max="3" width="11.5703125" style="2" customWidth="1"/>
    <col min="4" max="4" width="6.7109375" style="58" hidden="1" customWidth="1"/>
    <col min="5" max="9" width="4.85546875" customWidth="1"/>
    <col min="10" max="10" width="4.85546875" hidden="1" customWidth="1"/>
    <col min="11" max="11" width="6.7109375" style="53" hidden="1" customWidth="1"/>
    <col min="12" max="16" width="4.85546875" customWidth="1"/>
    <col min="17" max="17" width="4.85546875" hidden="1" customWidth="1"/>
    <col min="18" max="18" width="9.28515625" customWidth="1"/>
    <col min="19" max="20" width="9.28515625" hidden="1" customWidth="1"/>
    <col min="21" max="21" width="9.28515625" customWidth="1"/>
    <col min="22" max="22" width="3" hidden="1" customWidth="1"/>
    <col min="23" max="23" width="1.28515625" hidden="1" customWidth="1"/>
    <col min="24" max="24" width="7.28515625" customWidth="1"/>
    <col min="25" max="25" width="3.28515625" hidden="1" customWidth="1"/>
    <col min="26" max="26" width="2.7109375" hidden="1" customWidth="1"/>
    <col min="27" max="27" width="7.28515625" customWidth="1"/>
    <col min="28" max="28" width="3.7109375" hidden="1" customWidth="1"/>
    <col min="29" max="29" width="0.7109375" hidden="1" customWidth="1"/>
    <col min="30" max="30" width="7.28515625" customWidth="1"/>
    <col min="31" max="31" width="4.28515625" hidden="1" customWidth="1"/>
    <col min="32" max="32" width="2" hidden="1" customWidth="1"/>
    <col min="33" max="33" width="7.28515625" customWidth="1"/>
    <col min="34" max="34" width="4.28515625" hidden="1" customWidth="1"/>
    <col min="35" max="35" width="2" hidden="1" customWidth="1"/>
    <col min="36" max="36" width="7.28515625" customWidth="1"/>
    <col min="37" max="37" width="4.28515625" hidden="1" customWidth="1"/>
    <col min="38" max="38" width="1.28515625" hidden="1" customWidth="1"/>
    <col min="39" max="39" width="7.28515625" customWidth="1"/>
    <col min="40" max="40" width="4.28515625" hidden="1" customWidth="1"/>
    <col min="41" max="41" width="1.85546875" hidden="1" customWidth="1"/>
    <col min="42" max="42" width="7.42578125" customWidth="1"/>
    <col min="43" max="43" width="4.28515625" hidden="1" customWidth="1"/>
    <col min="44" max="44" width="1.7109375" hidden="1" customWidth="1"/>
    <col min="45" max="45" width="7.7109375" customWidth="1"/>
    <col min="46" max="46" width="4.28515625" hidden="1" customWidth="1"/>
    <col min="47" max="47" width="1.42578125" hidden="1" customWidth="1"/>
  </cols>
  <sheetData>
    <row r="1" spans="1:48" ht="20.45" customHeight="1" thickBot="1" x14ac:dyDescent="0.25">
      <c r="A1" s="47" t="s">
        <v>294</v>
      </c>
      <c r="B1" s="47"/>
      <c r="C1" s="240">
        <v>5</v>
      </c>
      <c r="D1" s="54"/>
      <c r="E1" s="49">
        <f>COUNT(E3:E249)</f>
        <v>0</v>
      </c>
      <c r="F1" s="49">
        <f>COUNT(F3:F249)</f>
        <v>0</v>
      </c>
      <c r="G1" s="49">
        <f>COUNT(G3:G249)</f>
        <v>0</v>
      </c>
      <c r="H1" s="49">
        <f>COUNT(H3:H249)</f>
        <v>0</v>
      </c>
      <c r="I1" s="49">
        <f>COUNT(I3:I249)</f>
        <v>0</v>
      </c>
      <c r="J1" s="48"/>
      <c r="K1" s="50"/>
      <c r="L1" s="49">
        <f>COUNT(L3:L249)</f>
        <v>0</v>
      </c>
      <c r="M1" s="49">
        <f>COUNT(M3:M249)</f>
        <v>0</v>
      </c>
      <c r="N1" s="49">
        <f>COUNT(N3:N249)</f>
        <v>0</v>
      </c>
      <c r="O1" s="49">
        <f>COUNT(O3:O249)</f>
        <v>0</v>
      </c>
      <c r="P1" s="49">
        <f>COUNT(P3:P249)</f>
        <v>0</v>
      </c>
    </row>
    <row r="2" spans="1:48" ht="27.6" customHeight="1" thickBot="1" x14ac:dyDescent="0.25">
      <c r="A2" s="32" t="s">
        <v>271</v>
      </c>
      <c r="B2" s="44"/>
      <c r="C2" s="33" t="s">
        <v>450</v>
      </c>
      <c r="D2" s="55" t="s">
        <v>349</v>
      </c>
      <c r="E2" s="33" t="s">
        <v>284</v>
      </c>
      <c r="F2" s="33" t="s">
        <v>285</v>
      </c>
      <c r="G2" s="33" t="s">
        <v>286</v>
      </c>
      <c r="H2" s="33" t="s">
        <v>287</v>
      </c>
      <c r="I2" s="33" t="s">
        <v>288</v>
      </c>
      <c r="J2" s="33"/>
      <c r="K2" s="34" t="s">
        <v>349</v>
      </c>
      <c r="L2" s="33" t="s">
        <v>289</v>
      </c>
      <c r="M2" s="33" t="s">
        <v>290</v>
      </c>
      <c r="N2" s="33" t="s">
        <v>291</v>
      </c>
      <c r="O2" s="33" t="s">
        <v>292</v>
      </c>
      <c r="P2" s="36" t="s">
        <v>293</v>
      </c>
      <c r="Q2" s="45"/>
      <c r="R2" s="35" t="s">
        <v>274</v>
      </c>
      <c r="S2" s="326"/>
      <c r="T2" s="326"/>
      <c r="U2" s="35" t="s">
        <v>275</v>
      </c>
      <c r="V2" s="325"/>
      <c r="W2" s="325"/>
      <c r="X2" s="35" t="s">
        <v>276</v>
      </c>
      <c r="Y2" s="325"/>
      <c r="Z2" s="325"/>
      <c r="AA2" s="35" t="s">
        <v>277</v>
      </c>
      <c r="AB2" s="325"/>
      <c r="AC2" s="325"/>
      <c r="AD2" s="35" t="s">
        <v>278</v>
      </c>
      <c r="AE2" s="325"/>
      <c r="AF2" s="325"/>
      <c r="AG2" s="35" t="s">
        <v>279</v>
      </c>
      <c r="AH2" s="325"/>
      <c r="AI2" s="325"/>
      <c r="AJ2" s="35" t="s">
        <v>280</v>
      </c>
      <c r="AK2" s="325"/>
      <c r="AL2" s="325"/>
      <c r="AM2" s="35" t="s">
        <v>281</v>
      </c>
      <c r="AN2" s="325"/>
      <c r="AO2" s="325"/>
      <c r="AP2" s="35" t="s">
        <v>282</v>
      </c>
      <c r="AQ2" s="325"/>
      <c r="AR2" s="325"/>
      <c r="AS2" s="35" t="s">
        <v>283</v>
      </c>
      <c r="AT2" s="325"/>
      <c r="AU2" s="325"/>
    </row>
    <row r="3" spans="1:48" ht="15" customHeight="1" x14ac:dyDescent="0.2">
      <c r="A3" s="84"/>
      <c r="B3" s="37"/>
      <c r="C3" s="38"/>
      <c r="D3" s="56"/>
      <c r="E3" s="38" t="str">
        <f t="shared" ref="E3:E34" si="0">IF(ISNA(VLOOKUP(C3,round1,3,FALSE)),"",VLOOKUP(C3,round1,3,FALSE))</f>
        <v/>
      </c>
      <c r="F3" s="38" t="str">
        <f t="shared" ref="F3:F34" si="1">IF(ISNA(VLOOKUP(C3,round2,3,FALSE)),"",VLOOKUP(C3,round2,3,FALSE))</f>
        <v/>
      </c>
      <c r="G3" s="38" t="str">
        <f t="shared" ref="G3:G34" si="2">IF(ISNA(VLOOKUP(C3,round3,3,FALSE)),"",VLOOKUP(C3,round3,3,FALSE))</f>
        <v/>
      </c>
      <c r="H3" s="38" t="str">
        <f t="shared" ref="H3:H34" si="3">IF(ISNA(VLOOKUP(C3,round4,3,FALSE)),"",VLOOKUP(C3,round4,3,FALSE))</f>
        <v/>
      </c>
      <c r="I3" s="38" t="str">
        <f t="shared" ref="I3:I34" si="4">IF(ISNA(VLOOKUP(C3,round5,3,FALSE)),"",VLOOKUP(C3,round5,3,FALSE))</f>
        <v/>
      </c>
      <c r="J3" s="38">
        <f t="shared" ref="J3:J34" si="5">MAX(E3:I3)</f>
        <v>0</v>
      </c>
      <c r="K3" s="51"/>
      <c r="L3" s="38" t="str">
        <f t="shared" ref="L3:L34" si="6">IF(ISNA(VLOOKUP(C3,round6,3,FALSE)),"",VLOOKUP(C3,round6,3,FALSE))</f>
        <v/>
      </c>
      <c r="M3" s="38" t="str">
        <f t="shared" ref="M3:M34" si="7">IF(ISNA(VLOOKUP(C3,round7,3,FALSE)),"",VLOOKUP(C3,round7,3,FALSE))</f>
        <v/>
      </c>
      <c r="N3" s="38" t="str">
        <f t="shared" ref="N3:N34" si="8">IF(ISNA(VLOOKUP(C3,round8,3,FALSE)),"",VLOOKUP(C3,round8,3,FALSE))</f>
        <v/>
      </c>
      <c r="O3" s="38" t="str">
        <f t="shared" ref="O3:O34" si="9">IF(ISNA(VLOOKUP(C3,round9,3,FALSE)),"",VLOOKUP(C3,round9,3,FALSE))</f>
        <v/>
      </c>
      <c r="P3" s="38" t="str">
        <f t="shared" ref="P3:P34" si="10">IF(ISNA(VLOOKUP(C3,round10,3,FALSE)),"",VLOOKUP(C3,round10,3,FALSE))</f>
        <v/>
      </c>
      <c r="Q3" s="46">
        <f>MAX(L3:P3)</f>
        <v>0</v>
      </c>
      <c r="R3" s="39"/>
      <c r="S3" s="39"/>
      <c r="T3" s="39"/>
      <c r="U3" s="40"/>
      <c r="V3" s="40"/>
      <c r="W3" s="40"/>
      <c r="X3" s="39"/>
      <c r="Y3" s="39"/>
      <c r="Z3" s="39"/>
      <c r="AA3" s="40"/>
      <c r="AB3" s="40"/>
      <c r="AC3" s="40"/>
      <c r="AD3" s="39"/>
      <c r="AE3" s="39"/>
      <c r="AF3" s="39"/>
      <c r="AG3" s="40"/>
      <c r="AH3" s="40"/>
      <c r="AI3" s="40"/>
      <c r="AJ3" s="39"/>
      <c r="AK3" s="39"/>
      <c r="AL3" s="39"/>
      <c r="AM3" s="40"/>
      <c r="AN3" s="40"/>
      <c r="AO3" s="40"/>
      <c r="AP3" s="39"/>
      <c r="AQ3" s="39"/>
      <c r="AR3" s="39"/>
      <c r="AS3" s="40"/>
      <c r="AT3" s="40"/>
      <c r="AU3" s="40"/>
      <c r="AV3" s="29"/>
    </row>
    <row r="4" spans="1:48" ht="15" customHeight="1" x14ac:dyDescent="0.2">
      <c r="A4" s="84"/>
      <c r="B4" s="37"/>
      <c r="C4" s="38"/>
      <c r="D4" s="56"/>
      <c r="E4" s="38" t="str">
        <f t="shared" si="0"/>
        <v/>
      </c>
      <c r="F4" s="38" t="str">
        <f t="shared" si="1"/>
        <v/>
      </c>
      <c r="G4" s="38" t="str">
        <f t="shared" si="2"/>
        <v/>
      </c>
      <c r="H4" s="38" t="str">
        <f t="shared" si="3"/>
        <v/>
      </c>
      <c r="I4" s="38" t="str">
        <f t="shared" si="4"/>
        <v/>
      </c>
      <c r="J4" s="38">
        <f t="shared" si="5"/>
        <v>0</v>
      </c>
      <c r="K4" s="51"/>
      <c r="L4" s="38" t="str">
        <f t="shared" si="6"/>
        <v/>
      </c>
      <c r="M4" s="38" t="str">
        <f t="shared" si="7"/>
        <v/>
      </c>
      <c r="N4" s="38" t="str">
        <f t="shared" si="8"/>
        <v/>
      </c>
      <c r="O4" s="38" t="str">
        <f t="shared" si="9"/>
        <v/>
      </c>
      <c r="P4" s="38" t="str">
        <f t="shared" si="10"/>
        <v/>
      </c>
      <c r="Q4" s="46">
        <f t="shared" ref="Q4:Q67" si="11">MAX(L4:P4)</f>
        <v>0</v>
      </c>
      <c r="R4" s="39"/>
      <c r="S4" s="39"/>
      <c r="T4" s="39"/>
      <c r="U4" s="40"/>
      <c r="V4" s="40"/>
      <c r="W4" s="40"/>
      <c r="X4" s="39"/>
      <c r="Y4" s="39"/>
      <c r="Z4" s="39"/>
      <c r="AA4" s="40"/>
      <c r="AB4" s="40"/>
      <c r="AC4" s="40"/>
      <c r="AD4" s="39"/>
      <c r="AE4" s="39"/>
      <c r="AF4" s="39"/>
      <c r="AG4" s="40"/>
      <c r="AH4" s="40"/>
      <c r="AI4" s="40"/>
      <c r="AJ4" s="39"/>
      <c r="AK4" s="39"/>
      <c r="AL4" s="39"/>
      <c r="AM4" s="40"/>
      <c r="AN4" s="40"/>
      <c r="AO4" s="40"/>
      <c r="AP4" s="39"/>
      <c r="AQ4" s="39"/>
      <c r="AR4" s="39"/>
      <c r="AS4" s="40"/>
      <c r="AT4" s="40"/>
      <c r="AU4" s="40"/>
      <c r="AV4" s="29"/>
    </row>
    <row r="5" spans="1:48" ht="15" customHeight="1" x14ac:dyDescent="0.2">
      <c r="A5" s="84"/>
      <c r="B5" s="37"/>
      <c r="C5" s="38"/>
      <c r="D5" s="56"/>
      <c r="E5" s="38" t="str">
        <f t="shared" si="0"/>
        <v/>
      </c>
      <c r="F5" s="38" t="str">
        <f t="shared" si="1"/>
        <v/>
      </c>
      <c r="G5" s="38" t="str">
        <f t="shared" si="2"/>
        <v/>
      </c>
      <c r="H5" s="38" t="str">
        <f t="shared" si="3"/>
        <v/>
      </c>
      <c r="I5" s="38" t="str">
        <f t="shared" si="4"/>
        <v/>
      </c>
      <c r="J5" s="38">
        <f t="shared" si="5"/>
        <v>0</v>
      </c>
      <c r="K5" s="51"/>
      <c r="L5" s="38" t="str">
        <f t="shared" si="6"/>
        <v/>
      </c>
      <c r="M5" s="38" t="str">
        <f t="shared" si="7"/>
        <v/>
      </c>
      <c r="N5" s="38" t="str">
        <f t="shared" si="8"/>
        <v/>
      </c>
      <c r="O5" s="38" t="str">
        <f t="shared" si="9"/>
        <v/>
      </c>
      <c r="P5" s="38" t="str">
        <f t="shared" si="10"/>
        <v/>
      </c>
      <c r="Q5" s="46">
        <f t="shared" si="11"/>
        <v>0</v>
      </c>
      <c r="R5" s="41"/>
      <c r="S5" s="41"/>
      <c r="T5" s="41"/>
      <c r="U5" s="42"/>
      <c r="V5" s="42"/>
      <c r="W5" s="42"/>
      <c r="X5" s="41"/>
      <c r="Y5" s="41"/>
      <c r="Z5" s="41"/>
      <c r="AA5" s="42"/>
      <c r="AB5" s="42"/>
      <c r="AC5" s="42"/>
      <c r="AD5" s="41"/>
      <c r="AE5" s="41"/>
      <c r="AF5" s="41"/>
      <c r="AG5" s="42"/>
      <c r="AH5" s="42"/>
      <c r="AI5" s="42"/>
      <c r="AJ5" s="41"/>
      <c r="AK5" s="41"/>
      <c r="AL5" s="41"/>
      <c r="AM5" s="42"/>
      <c r="AN5" s="42"/>
      <c r="AO5" s="42"/>
      <c r="AP5" s="41"/>
      <c r="AQ5" s="41"/>
      <c r="AR5" s="41"/>
      <c r="AS5" s="42"/>
      <c r="AT5" s="42"/>
      <c r="AU5" s="42"/>
      <c r="AV5" s="29"/>
    </row>
    <row r="6" spans="1:48" ht="15" customHeight="1" x14ac:dyDescent="0.2">
      <c r="A6" s="84"/>
      <c r="B6" s="37"/>
      <c r="C6" s="38"/>
      <c r="D6" s="56"/>
      <c r="E6" s="38" t="str">
        <f t="shared" si="0"/>
        <v/>
      </c>
      <c r="F6" s="38" t="str">
        <f t="shared" si="1"/>
        <v/>
      </c>
      <c r="G6" s="38" t="str">
        <f t="shared" si="2"/>
        <v/>
      </c>
      <c r="H6" s="38" t="str">
        <f t="shared" si="3"/>
        <v/>
      </c>
      <c r="I6" s="38" t="str">
        <f t="shared" si="4"/>
        <v/>
      </c>
      <c r="J6" s="38">
        <f t="shared" si="5"/>
        <v>0</v>
      </c>
      <c r="K6" s="51"/>
      <c r="L6" s="38" t="str">
        <f t="shared" si="6"/>
        <v/>
      </c>
      <c r="M6" s="38" t="str">
        <f t="shared" si="7"/>
        <v/>
      </c>
      <c r="N6" s="38" t="str">
        <f t="shared" si="8"/>
        <v/>
      </c>
      <c r="O6" s="38" t="str">
        <f t="shared" si="9"/>
        <v/>
      </c>
      <c r="P6" s="38" t="str">
        <f t="shared" si="10"/>
        <v/>
      </c>
      <c r="Q6" s="46">
        <f t="shared" si="11"/>
        <v>0</v>
      </c>
      <c r="R6" s="41"/>
      <c r="S6" s="41"/>
      <c r="T6" s="41"/>
      <c r="U6" s="42"/>
      <c r="V6" s="42"/>
      <c r="W6" s="42"/>
      <c r="X6" s="41"/>
      <c r="Y6" s="41"/>
      <c r="Z6" s="41"/>
      <c r="AA6" s="42"/>
      <c r="AB6" s="42"/>
      <c r="AC6" s="42"/>
      <c r="AD6" s="41"/>
      <c r="AE6" s="41"/>
      <c r="AF6" s="41"/>
      <c r="AG6" s="42"/>
      <c r="AH6" s="42"/>
      <c r="AI6" s="42"/>
      <c r="AJ6" s="41"/>
      <c r="AK6" s="41"/>
      <c r="AL6" s="41"/>
      <c r="AM6" s="42"/>
      <c r="AN6" s="42"/>
      <c r="AO6" s="42"/>
      <c r="AP6" s="41"/>
      <c r="AQ6" s="41"/>
      <c r="AR6" s="41"/>
      <c r="AS6" s="42"/>
      <c r="AT6" s="42"/>
      <c r="AU6" s="42"/>
      <c r="AV6" s="29"/>
    </row>
    <row r="7" spans="1:48" ht="15" customHeight="1" x14ac:dyDescent="0.2">
      <c r="A7" s="84"/>
      <c r="B7" s="37"/>
      <c r="C7" s="38"/>
      <c r="D7" s="56"/>
      <c r="E7" s="38" t="str">
        <f t="shared" si="0"/>
        <v/>
      </c>
      <c r="F7" s="38" t="str">
        <f t="shared" si="1"/>
        <v/>
      </c>
      <c r="G7" s="38" t="str">
        <f t="shared" si="2"/>
        <v/>
      </c>
      <c r="H7" s="38" t="str">
        <f t="shared" si="3"/>
        <v/>
      </c>
      <c r="I7" s="38" t="str">
        <f t="shared" si="4"/>
        <v/>
      </c>
      <c r="J7" s="38">
        <f t="shared" si="5"/>
        <v>0</v>
      </c>
      <c r="K7" s="51"/>
      <c r="L7" s="38" t="str">
        <f t="shared" si="6"/>
        <v/>
      </c>
      <c r="M7" s="38" t="str">
        <f t="shared" si="7"/>
        <v/>
      </c>
      <c r="N7" s="38" t="str">
        <f t="shared" si="8"/>
        <v/>
      </c>
      <c r="O7" s="38" t="str">
        <f t="shared" si="9"/>
        <v/>
      </c>
      <c r="P7" s="38" t="str">
        <f t="shared" si="10"/>
        <v/>
      </c>
      <c r="Q7" s="46">
        <f t="shared" si="11"/>
        <v>0</v>
      </c>
      <c r="R7" s="41"/>
      <c r="S7" s="41"/>
      <c r="T7" s="41"/>
      <c r="U7" s="42"/>
      <c r="V7" s="42"/>
      <c r="W7" s="42"/>
      <c r="X7" s="41"/>
      <c r="Y7" s="41"/>
      <c r="Z7" s="41"/>
      <c r="AA7" s="42"/>
      <c r="AB7" s="42"/>
      <c r="AC7" s="42"/>
      <c r="AD7" s="41"/>
      <c r="AE7" s="41"/>
      <c r="AF7" s="41"/>
      <c r="AG7" s="42"/>
      <c r="AH7" s="42"/>
      <c r="AI7" s="42"/>
      <c r="AJ7" s="41"/>
      <c r="AK7" s="41"/>
      <c r="AL7" s="41"/>
      <c r="AM7" s="42"/>
      <c r="AN7" s="42"/>
      <c r="AO7" s="42"/>
      <c r="AP7" s="41"/>
      <c r="AQ7" s="41"/>
      <c r="AR7" s="41"/>
      <c r="AS7" s="42"/>
      <c r="AT7" s="42"/>
      <c r="AU7" s="42"/>
      <c r="AV7" s="29"/>
    </row>
    <row r="8" spans="1:48" ht="15" customHeight="1" x14ac:dyDescent="0.2">
      <c r="A8" s="84"/>
      <c r="B8" s="37"/>
      <c r="C8" s="38"/>
      <c r="D8" s="56"/>
      <c r="E8" s="38" t="str">
        <f t="shared" si="0"/>
        <v/>
      </c>
      <c r="F8" s="38" t="str">
        <f t="shared" si="1"/>
        <v/>
      </c>
      <c r="G8" s="38" t="str">
        <f t="shared" si="2"/>
        <v/>
      </c>
      <c r="H8" s="38" t="str">
        <f t="shared" si="3"/>
        <v/>
      </c>
      <c r="I8" s="38" t="str">
        <f t="shared" si="4"/>
        <v/>
      </c>
      <c r="J8" s="38">
        <f t="shared" si="5"/>
        <v>0</v>
      </c>
      <c r="K8" s="51"/>
      <c r="L8" s="38" t="str">
        <f t="shared" si="6"/>
        <v/>
      </c>
      <c r="M8" s="38" t="str">
        <f t="shared" si="7"/>
        <v/>
      </c>
      <c r="N8" s="38" t="str">
        <f t="shared" si="8"/>
        <v/>
      </c>
      <c r="O8" s="38" t="str">
        <f t="shared" si="9"/>
        <v/>
      </c>
      <c r="P8" s="38" t="str">
        <f t="shared" si="10"/>
        <v/>
      </c>
      <c r="Q8" s="46">
        <f t="shared" si="11"/>
        <v>0</v>
      </c>
      <c r="R8" s="41"/>
      <c r="S8" s="41"/>
      <c r="T8" s="41"/>
      <c r="U8" s="42"/>
      <c r="V8" s="42"/>
      <c r="W8" s="42"/>
      <c r="X8" s="41"/>
      <c r="Y8" s="41"/>
      <c r="Z8" s="41"/>
      <c r="AA8" s="42"/>
      <c r="AB8" s="42"/>
      <c r="AC8" s="42"/>
      <c r="AD8" s="41"/>
      <c r="AE8" s="41"/>
      <c r="AF8" s="41"/>
      <c r="AG8" s="42"/>
      <c r="AH8" s="42"/>
      <c r="AI8" s="42"/>
      <c r="AJ8" s="41"/>
      <c r="AK8" s="41"/>
      <c r="AL8" s="41"/>
      <c r="AM8" s="42"/>
      <c r="AN8" s="42"/>
      <c r="AO8" s="42"/>
      <c r="AP8" s="41"/>
      <c r="AQ8" s="41"/>
      <c r="AR8" s="41"/>
      <c r="AS8" s="42"/>
      <c r="AT8" s="42"/>
      <c r="AU8" s="42"/>
      <c r="AV8" s="29"/>
    </row>
    <row r="9" spans="1:48" ht="15" customHeight="1" x14ac:dyDescent="0.2">
      <c r="A9" s="84"/>
      <c r="B9" s="37"/>
      <c r="C9" s="38"/>
      <c r="D9" s="56"/>
      <c r="E9" s="38" t="str">
        <f t="shared" si="0"/>
        <v/>
      </c>
      <c r="F9" s="38" t="str">
        <f t="shared" si="1"/>
        <v/>
      </c>
      <c r="G9" s="38" t="str">
        <f t="shared" si="2"/>
        <v/>
      </c>
      <c r="H9" s="38" t="str">
        <f t="shared" si="3"/>
        <v/>
      </c>
      <c r="I9" s="38" t="str">
        <f t="shared" si="4"/>
        <v/>
      </c>
      <c r="J9" s="38">
        <f t="shared" si="5"/>
        <v>0</v>
      </c>
      <c r="K9" s="51"/>
      <c r="L9" s="38" t="str">
        <f t="shared" si="6"/>
        <v/>
      </c>
      <c r="M9" s="38" t="str">
        <f t="shared" si="7"/>
        <v/>
      </c>
      <c r="N9" s="38" t="str">
        <f t="shared" si="8"/>
        <v/>
      </c>
      <c r="O9" s="38" t="str">
        <f t="shared" si="9"/>
        <v/>
      </c>
      <c r="P9" s="38" t="str">
        <f t="shared" si="10"/>
        <v/>
      </c>
      <c r="Q9" s="46">
        <f t="shared" si="11"/>
        <v>0</v>
      </c>
      <c r="R9" s="41"/>
      <c r="S9" s="41"/>
      <c r="T9" s="41"/>
      <c r="U9" s="42"/>
      <c r="V9" s="42"/>
      <c r="W9" s="42"/>
      <c r="X9" s="41"/>
      <c r="Y9" s="41"/>
      <c r="Z9" s="41"/>
      <c r="AA9" s="42"/>
      <c r="AB9" s="42"/>
      <c r="AC9" s="42"/>
      <c r="AD9" s="41"/>
      <c r="AE9" s="41"/>
      <c r="AF9" s="41"/>
      <c r="AG9" s="42"/>
      <c r="AH9" s="42"/>
      <c r="AI9" s="42"/>
      <c r="AJ9" s="41"/>
      <c r="AK9" s="41"/>
      <c r="AL9" s="41"/>
      <c r="AM9" s="42"/>
      <c r="AN9" s="42"/>
      <c r="AO9" s="42"/>
      <c r="AP9" s="41"/>
      <c r="AQ9" s="41"/>
      <c r="AR9" s="41"/>
      <c r="AS9" s="42"/>
      <c r="AT9" s="42"/>
      <c r="AU9" s="42"/>
      <c r="AV9" s="29"/>
    </row>
    <row r="10" spans="1:48" ht="15" customHeight="1" x14ac:dyDescent="0.2">
      <c r="A10" s="84"/>
      <c r="B10" s="37"/>
      <c r="C10" s="38"/>
      <c r="D10" s="56"/>
      <c r="E10" s="38" t="str">
        <f t="shared" si="0"/>
        <v/>
      </c>
      <c r="F10" s="38" t="str">
        <f t="shared" si="1"/>
        <v/>
      </c>
      <c r="G10" s="38" t="str">
        <f t="shared" si="2"/>
        <v/>
      </c>
      <c r="H10" s="38" t="str">
        <f t="shared" si="3"/>
        <v/>
      </c>
      <c r="I10" s="38" t="str">
        <f t="shared" si="4"/>
        <v/>
      </c>
      <c r="J10" s="38">
        <f t="shared" si="5"/>
        <v>0</v>
      </c>
      <c r="K10" s="51"/>
      <c r="L10" s="38" t="str">
        <f t="shared" si="6"/>
        <v/>
      </c>
      <c r="M10" s="38" t="str">
        <f t="shared" si="7"/>
        <v/>
      </c>
      <c r="N10" s="38" t="str">
        <f t="shared" si="8"/>
        <v/>
      </c>
      <c r="O10" s="38" t="str">
        <f t="shared" si="9"/>
        <v/>
      </c>
      <c r="P10" s="38" t="str">
        <f t="shared" si="10"/>
        <v/>
      </c>
      <c r="Q10" s="46">
        <f t="shared" si="11"/>
        <v>0</v>
      </c>
      <c r="R10" s="41"/>
      <c r="S10" s="41"/>
      <c r="T10" s="41"/>
      <c r="U10" s="42"/>
      <c r="V10" s="42"/>
      <c r="W10" s="42"/>
      <c r="X10" s="41"/>
      <c r="Y10" s="41"/>
      <c r="Z10" s="41"/>
      <c r="AA10" s="42"/>
      <c r="AB10" s="42"/>
      <c r="AC10" s="42"/>
      <c r="AD10" s="41"/>
      <c r="AE10" s="41"/>
      <c r="AF10" s="41"/>
      <c r="AG10" s="42"/>
      <c r="AH10" s="42"/>
      <c r="AI10" s="42"/>
      <c r="AJ10" s="41"/>
      <c r="AK10" s="41"/>
      <c r="AL10" s="41"/>
      <c r="AM10" s="42"/>
      <c r="AN10" s="42"/>
      <c r="AO10" s="42"/>
      <c r="AP10" s="41"/>
      <c r="AQ10" s="41"/>
      <c r="AR10" s="41"/>
      <c r="AS10" s="42"/>
      <c r="AT10" s="42"/>
      <c r="AU10" s="42"/>
      <c r="AV10" s="29"/>
    </row>
    <row r="11" spans="1:48" ht="15" customHeight="1" x14ac:dyDescent="0.2">
      <c r="A11" s="84"/>
      <c r="B11" s="37"/>
      <c r="C11" s="38"/>
      <c r="D11" s="56"/>
      <c r="E11" s="38" t="str">
        <f t="shared" si="0"/>
        <v/>
      </c>
      <c r="F11" s="38" t="str">
        <f t="shared" si="1"/>
        <v/>
      </c>
      <c r="G11" s="38" t="str">
        <f t="shared" si="2"/>
        <v/>
      </c>
      <c r="H11" s="38" t="str">
        <f t="shared" si="3"/>
        <v/>
      </c>
      <c r="I11" s="38" t="str">
        <f t="shared" si="4"/>
        <v/>
      </c>
      <c r="J11" s="38">
        <f t="shared" si="5"/>
        <v>0</v>
      </c>
      <c r="K11" s="51"/>
      <c r="L11" s="38" t="str">
        <f t="shared" si="6"/>
        <v/>
      </c>
      <c r="M11" s="38" t="str">
        <f t="shared" si="7"/>
        <v/>
      </c>
      <c r="N11" s="38" t="str">
        <f t="shared" si="8"/>
        <v/>
      </c>
      <c r="O11" s="38" t="str">
        <f t="shared" si="9"/>
        <v/>
      </c>
      <c r="P11" s="38" t="str">
        <f t="shared" si="10"/>
        <v/>
      </c>
      <c r="Q11" s="46">
        <f t="shared" si="11"/>
        <v>0</v>
      </c>
      <c r="R11" s="41"/>
      <c r="S11" s="41"/>
      <c r="T11" s="41"/>
      <c r="U11" s="42"/>
      <c r="V11" s="42"/>
      <c r="W11" s="42"/>
      <c r="X11" s="41"/>
      <c r="Y11" s="41"/>
      <c r="Z11" s="41"/>
      <c r="AA11" s="42"/>
      <c r="AB11" s="42"/>
      <c r="AC11" s="42"/>
      <c r="AD11" s="41"/>
      <c r="AE11" s="41"/>
      <c r="AF11" s="41"/>
      <c r="AG11" s="42"/>
      <c r="AH11" s="42"/>
      <c r="AI11" s="42"/>
      <c r="AJ11" s="41"/>
      <c r="AK11" s="41"/>
      <c r="AL11" s="41"/>
      <c r="AM11" s="42"/>
      <c r="AN11" s="42"/>
      <c r="AO11" s="42"/>
      <c r="AP11" s="41"/>
      <c r="AQ11" s="41"/>
      <c r="AR11" s="41"/>
      <c r="AS11" s="42"/>
      <c r="AT11" s="42"/>
      <c r="AU11" s="42"/>
      <c r="AV11" s="29"/>
    </row>
    <row r="12" spans="1:48" ht="15" customHeight="1" x14ac:dyDescent="0.2">
      <c r="A12" s="84"/>
      <c r="B12" s="37"/>
      <c r="C12" s="38"/>
      <c r="D12" s="56"/>
      <c r="E12" s="38" t="str">
        <f t="shared" si="0"/>
        <v/>
      </c>
      <c r="F12" s="38" t="str">
        <f t="shared" si="1"/>
        <v/>
      </c>
      <c r="G12" s="38" t="str">
        <f t="shared" si="2"/>
        <v/>
      </c>
      <c r="H12" s="38" t="str">
        <f t="shared" si="3"/>
        <v/>
      </c>
      <c r="I12" s="38" t="str">
        <f t="shared" si="4"/>
        <v/>
      </c>
      <c r="J12" s="38">
        <f t="shared" si="5"/>
        <v>0</v>
      </c>
      <c r="K12" s="51"/>
      <c r="L12" s="38" t="str">
        <f t="shared" si="6"/>
        <v/>
      </c>
      <c r="M12" s="38" t="str">
        <f t="shared" si="7"/>
        <v/>
      </c>
      <c r="N12" s="38" t="str">
        <f t="shared" si="8"/>
        <v/>
      </c>
      <c r="O12" s="38" t="str">
        <f t="shared" si="9"/>
        <v/>
      </c>
      <c r="P12" s="38" t="str">
        <f t="shared" si="10"/>
        <v/>
      </c>
      <c r="Q12" s="46">
        <f t="shared" si="11"/>
        <v>0</v>
      </c>
      <c r="R12" s="41"/>
      <c r="S12" s="41"/>
      <c r="T12" s="41"/>
      <c r="U12" s="42"/>
      <c r="V12" s="42"/>
      <c r="W12" s="42"/>
      <c r="X12" s="41"/>
      <c r="Y12" s="41"/>
      <c r="Z12" s="41"/>
      <c r="AA12" s="42"/>
      <c r="AB12" s="42"/>
      <c r="AC12" s="42"/>
      <c r="AD12" s="41"/>
      <c r="AE12" s="41"/>
      <c r="AF12" s="41"/>
      <c r="AG12" s="42"/>
      <c r="AH12" s="42"/>
      <c r="AI12" s="42"/>
      <c r="AJ12" s="41"/>
      <c r="AK12" s="41"/>
      <c r="AL12" s="41"/>
      <c r="AM12" s="42"/>
      <c r="AN12" s="42"/>
      <c r="AO12" s="42"/>
      <c r="AP12" s="41"/>
      <c r="AQ12" s="41"/>
      <c r="AR12" s="41"/>
      <c r="AS12" s="42"/>
      <c r="AT12" s="42"/>
      <c r="AU12" s="42"/>
      <c r="AV12" s="29"/>
    </row>
    <row r="13" spans="1:48" ht="15" customHeight="1" x14ac:dyDescent="0.2">
      <c r="A13" s="84"/>
      <c r="B13" s="37"/>
      <c r="C13" s="38"/>
      <c r="D13" s="56"/>
      <c r="E13" s="38" t="str">
        <f t="shared" si="0"/>
        <v/>
      </c>
      <c r="F13" s="38" t="str">
        <f t="shared" si="1"/>
        <v/>
      </c>
      <c r="G13" s="38" t="str">
        <f t="shared" si="2"/>
        <v/>
      </c>
      <c r="H13" s="38" t="str">
        <f t="shared" si="3"/>
        <v/>
      </c>
      <c r="I13" s="38" t="str">
        <f t="shared" si="4"/>
        <v/>
      </c>
      <c r="J13" s="38">
        <f t="shared" si="5"/>
        <v>0</v>
      </c>
      <c r="K13" s="51"/>
      <c r="L13" s="38" t="str">
        <f t="shared" si="6"/>
        <v/>
      </c>
      <c r="M13" s="38" t="str">
        <f t="shared" si="7"/>
        <v/>
      </c>
      <c r="N13" s="38" t="str">
        <f t="shared" si="8"/>
        <v/>
      </c>
      <c r="O13" s="38" t="str">
        <f t="shared" si="9"/>
        <v/>
      </c>
      <c r="P13" s="38" t="str">
        <f t="shared" si="10"/>
        <v/>
      </c>
      <c r="Q13" s="46">
        <f t="shared" si="11"/>
        <v>0</v>
      </c>
      <c r="R13" s="41"/>
      <c r="S13" s="41"/>
      <c r="T13" s="41"/>
      <c r="U13" s="42"/>
      <c r="V13" s="42"/>
      <c r="W13" s="42"/>
      <c r="X13" s="41"/>
      <c r="Y13" s="41"/>
      <c r="Z13" s="41"/>
      <c r="AA13" s="42"/>
      <c r="AB13" s="42"/>
      <c r="AC13" s="42"/>
      <c r="AD13" s="41"/>
      <c r="AE13" s="41"/>
      <c r="AF13" s="41"/>
      <c r="AG13" s="42"/>
      <c r="AH13" s="42"/>
      <c r="AI13" s="42"/>
      <c r="AJ13" s="41"/>
      <c r="AK13" s="41"/>
      <c r="AL13" s="41"/>
      <c r="AM13" s="42"/>
      <c r="AN13" s="42"/>
      <c r="AO13" s="42"/>
      <c r="AP13" s="41"/>
      <c r="AQ13" s="41"/>
      <c r="AR13" s="41"/>
      <c r="AS13" s="42"/>
      <c r="AT13" s="42"/>
      <c r="AU13" s="42"/>
      <c r="AV13" s="29"/>
    </row>
    <row r="14" spans="1:48" ht="15" customHeight="1" x14ac:dyDescent="0.2">
      <c r="A14" s="84"/>
      <c r="B14" s="37"/>
      <c r="C14" s="38"/>
      <c r="D14" s="56"/>
      <c r="E14" s="38" t="str">
        <f t="shared" si="0"/>
        <v/>
      </c>
      <c r="F14" s="38" t="str">
        <f t="shared" si="1"/>
        <v/>
      </c>
      <c r="G14" s="38" t="str">
        <f t="shared" si="2"/>
        <v/>
      </c>
      <c r="H14" s="38" t="str">
        <f t="shared" si="3"/>
        <v/>
      </c>
      <c r="I14" s="38" t="str">
        <f t="shared" si="4"/>
        <v/>
      </c>
      <c r="J14" s="38">
        <f t="shared" si="5"/>
        <v>0</v>
      </c>
      <c r="K14" s="51"/>
      <c r="L14" s="38" t="str">
        <f t="shared" si="6"/>
        <v/>
      </c>
      <c r="M14" s="38" t="str">
        <f t="shared" si="7"/>
        <v/>
      </c>
      <c r="N14" s="38" t="str">
        <f t="shared" si="8"/>
        <v/>
      </c>
      <c r="O14" s="38" t="str">
        <f t="shared" si="9"/>
        <v/>
      </c>
      <c r="P14" s="38" t="str">
        <f t="shared" si="10"/>
        <v/>
      </c>
      <c r="Q14" s="46">
        <f t="shared" si="11"/>
        <v>0</v>
      </c>
      <c r="R14" s="41"/>
      <c r="S14" s="41"/>
      <c r="T14" s="41"/>
      <c r="U14" s="42"/>
      <c r="V14" s="42"/>
      <c r="W14" s="42"/>
      <c r="X14" s="41"/>
      <c r="Y14" s="41"/>
      <c r="Z14" s="41"/>
      <c r="AA14" s="42"/>
      <c r="AB14" s="42"/>
      <c r="AC14" s="42"/>
      <c r="AD14" s="41"/>
      <c r="AE14" s="41"/>
      <c r="AF14" s="41"/>
      <c r="AG14" s="42"/>
      <c r="AH14" s="42"/>
      <c r="AI14" s="42"/>
      <c r="AJ14" s="41"/>
      <c r="AK14" s="41"/>
      <c r="AL14" s="41"/>
      <c r="AM14" s="42"/>
      <c r="AN14" s="42"/>
      <c r="AO14" s="42"/>
      <c r="AP14" s="41"/>
      <c r="AQ14" s="41"/>
      <c r="AR14" s="41"/>
      <c r="AS14" s="42"/>
      <c r="AT14" s="42"/>
      <c r="AU14" s="42"/>
      <c r="AV14" s="29"/>
    </row>
    <row r="15" spans="1:48" ht="15" customHeight="1" x14ac:dyDescent="0.2">
      <c r="A15" s="84"/>
      <c r="B15" s="37"/>
      <c r="C15" s="38"/>
      <c r="D15" s="56"/>
      <c r="E15" s="38" t="str">
        <f t="shared" si="0"/>
        <v/>
      </c>
      <c r="F15" s="38" t="str">
        <f t="shared" si="1"/>
        <v/>
      </c>
      <c r="G15" s="38" t="str">
        <f t="shared" si="2"/>
        <v/>
      </c>
      <c r="H15" s="38" t="str">
        <f t="shared" si="3"/>
        <v/>
      </c>
      <c r="I15" s="38" t="str">
        <f t="shared" si="4"/>
        <v/>
      </c>
      <c r="J15" s="38">
        <f t="shared" si="5"/>
        <v>0</v>
      </c>
      <c r="K15" s="51"/>
      <c r="L15" s="38" t="str">
        <f t="shared" si="6"/>
        <v/>
      </c>
      <c r="M15" s="38" t="str">
        <f t="shared" si="7"/>
        <v/>
      </c>
      <c r="N15" s="38" t="str">
        <f t="shared" si="8"/>
        <v/>
      </c>
      <c r="O15" s="38" t="str">
        <f t="shared" si="9"/>
        <v/>
      </c>
      <c r="P15" s="38" t="str">
        <f t="shared" si="10"/>
        <v/>
      </c>
      <c r="Q15" s="46">
        <f t="shared" si="11"/>
        <v>0</v>
      </c>
      <c r="R15" s="41"/>
      <c r="S15" s="41"/>
      <c r="T15" s="41"/>
      <c r="U15" s="42"/>
      <c r="V15" s="42"/>
      <c r="W15" s="42"/>
      <c r="X15" s="41"/>
      <c r="Y15" s="41"/>
      <c r="Z15" s="41"/>
      <c r="AA15" s="42"/>
      <c r="AB15" s="42"/>
      <c r="AC15" s="42"/>
      <c r="AD15" s="41"/>
      <c r="AE15" s="41"/>
      <c r="AF15" s="41"/>
      <c r="AG15" s="42"/>
      <c r="AH15" s="42"/>
      <c r="AI15" s="42"/>
      <c r="AJ15" s="41"/>
      <c r="AK15" s="41"/>
      <c r="AL15" s="41"/>
      <c r="AM15" s="42"/>
      <c r="AN15" s="42"/>
      <c r="AO15" s="42"/>
      <c r="AP15" s="41"/>
      <c r="AQ15" s="41"/>
      <c r="AR15" s="41"/>
      <c r="AS15" s="42"/>
      <c r="AT15" s="42"/>
      <c r="AU15" s="42"/>
      <c r="AV15" s="29"/>
    </row>
    <row r="16" spans="1:48" ht="15" customHeight="1" x14ac:dyDescent="0.2">
      <c r="A16" s="84"/>
      <c r="B16" s="37"/>
      <c r="C16" s="38"/>
      <c r="D16" s="56"/>
      <c r="E16" s="38" t="str">
        <f t="shared" si="0"/>
        <v/>
      </c>
      <c r="F16" s="38" t="str">
        <f t="shared" si="1"/>
        <v/>
      </c>
      <c r="G16" s="38" t="str">
        <f t="shared" si="2"/>
        <v/>
      </c>
      <c r="H16" s="38" t="str">
        <f t="shared" si="3"/>
        <v/>
      </c>
      <c r="I16" s="38" t="str">
        <f t="shared" si="4"/>
        <v/>
      </c>
      <c r="J16" s="38">
        <f t="shared" si="5"/>
        <v>0</v>
      </c>
      <c r="K16" s="51"/>
      <c r="L16" s="38" t="str">
        <f t="shared" si="6"/>
        <v/>
      </c>
      <c r="M16" s="38" t="str">
        <f t="shared" si="7"/>
        <v/>
      </c>
      <c r="N16" s="38" t="str">
        <f t="shared" si="8"/>
        <v/>
      </c>
      <c r="O16" s="38" t="str">
        <f t="shared" si="9"/>
        <v/>
      </c>
      <c r="P16" s="38" t="str">
        <f t="shared" si="10"/>
        <v/>
      </c>
      <c r="Q16" s="46">
        <f t="shared" si="11"/>
        <v>0</v>
      </c>
      <c r="R16" s="41"/>
      <c r="S16" s="41"/>
      <c r="T16" s="41"/>
      <c r="U16" s="42"/>
      <c r="V16" s="42"/>
      <c r="W16" s="42"/>
      <c r="X16" s="41"/>
      <c r="Y16" s="41"/>
      <c r="Z16" s="41"/>
      <c r="AA16" s="42"/>
      <c r="AB16" s="42"/>
      <c r="AC16" s="42"/>
      <c r="AD16" s="41"/>
      <c r="AE16" s="41"/>
      <c r="AF16" s="41"/>
      <c r="AG16" s="42"/>
      <c r="AH16" s="42"/>
      <c r="AI16" s="42"/>
      <c r="AJ16" s="41"/>
      <c r="AK16" s="41"/>
      <c r="AL16" s="41"/>
      <c r="AM16" s="42"/>
      <c r="AN16" s="42"/>
      <c r="AO16" s="42"/>
      <c r="AP16" s="41"/>
      <c r="AQ16" s="41"/>
      <c r="AR16" s="41"/>
      <c r="AS16" s="42"/>
      <c r="AT16" s="42"/>
      <c r="AU16" s="42"/>
      <c r="AV16" s="29"/>
    </row>
    <row r="17" spans="1:48" ht="15" customHeight="1" x14ac:dyDescent="0.2">
      <c r="A17" s="84"/>
      <c r="B17" s="37"/>
      <c r="C17" s="38"/>
      <c r="D17" s="56"/>
      <c r="E17" s="38" t="str">
        <f t="shared" si="0"/>
        <v/>
      </c>
      <c r="F17" s="38" t="str">
        <f t="shared" si="1"/>
        <v/>
      </c>
      <c r="G17" s="38" t="str">
        <f t="shared" si="2"/>
        <v/>
      </c>
      <c r="H17" s="38" t="str">
        <f t="shared" si="3"/>
        <v/>
      </c>
      <c r="I17" s="38" t="str">
        <f t="shared" si="4"/>
        <v/>
      </c>
      <c r="J17" s="38">
        <f t="shared" si="5"/>
        <v>0</v>
      </c>
      <c r="K17" s="51"/>
      <c r="L17" s="38" t="str">
        <f t="shared" si="6"/>
        <v/>
      </c>
      <c r="M17" s="38" t="str">
        <f t="shared" si="7"/>
        <v/>
      </c>
      <c r="N17" s="38" t="str">
        <f t="shared" si="8"/>
        <v/>
      </c>
      <c r="O17" s="38" t="str">
        <f t="shared" si="9"/>
        <v/>
      </c>
      <c r="P17" s="38" t="str">
        <f t="shared" si="10"/>
        <v/>
      </c>
      <c r="Q17" s="46">
        <f t="shared" si="11"/>
        <v>0</v>
      </c>
      <c r="R17" s="41"/>
      <c r="S17" s="41"/>
      <c r="T17" s="41"/>
      <c r="U17" s="42"/>
      <c r="V17" s="42"/>
      <c r="W17" s="42"/>
      <c r="X17" s="41"/>
      <c r="Y17" s="41"/>
      <c r="Z17" s="41"/>
      <c r="AA17" s="42"/>
      <c r="AB17" s="42"/>
      <c r="AC17" s="42"/>
      <c r="AD17" s="41"/>
      <c r="AE17" s="41"/>
      <c r="AF17" s="41"/>
      <c r="AG17" s="42"/>
      <c r="AH17" s="42"/>
      <c r="AI17" s="42"/>
      <c r="AJ17" s="41"/>
      <c r="AK17" s="41"/>
      <c r="AL17" s="41"/>
      <c r="AM17" s="42"/>
      <c r="AN17" s="42"/>
      <c r="AO17" s="42"/>
      <c r="AP17" s="41"/>
      <c r="AQ17" s="41"/>
      <c r="AR17" s="41"/>
      <c r="AS17" s="42"/>
      <c r="AT17" s="42"/>
      <c r="AU17" s="42"/>
      <c r="AV17" s="29"/>
    </row>
    <row r="18" spans="1:48" ht="15" customHeight="1" x14ac:dyDescent="0.2">
      <c r="A18" s="84"/>
      <c r="B18" s="37"/>
      <c r="C18" s="38"/>
      <c r="D18" s="56"/>
      <c r="E18" s="38" t="str">
        <f t="shared" si="0"/>
        <v/>
      </c>
      <c r="F18" s="38" t="str">
        <f t="shared" si="1"/>
        <v/>
      </c>
      <c r="G18" s="38" t="str">
        <f t="shared" si="2"/>
        <v/>
      </c>
      <c r="H18" s="38" t="str">
        <f t="shared" si="3"/>
        <v/>
      </c>
      <c r="I18" s="38" t="str">
        <f t="shared" si="4"/>
        <v/>
      </c>
      <c r="J18" s="38">
        <f t="shared" si="5"/>
        <v>0</v>
      </c>
      <c r="K18" s="51"/>
      <c r="L18" s="38" t="str">
        <f t="shared" si="6"/>
        <v/>
      </c>
      <c r="M18" s="38" t="str">
        <f t="shared" si="7"/>
        <v/>
      </c>
      <c r="N18" s="38" t="str">
        <f t="shared" si="8"/>
        <v/>
      </c>
      <c r="O18" s="38" t="str">
        <f t="shared" si="9"/>
        <v/>
      </c>
      <c r="P18" s="38" t="str">
        <f t="shared" si="10"/>
        <v/>
      </c>
      <c r="Q18" s="46">
        <f t="shared" si="11"/>
        <v>0</v>
      </c>
      <c r="R18" s="41"/>
      <c r="S18" s="41"/>
      <c r="T18" s="41"/>
      <c r="U18" s="42"/>
      <c r="V18" s="42"/>
      <c r="W18" s="42"/>
      <c r="X18" s="41"/>
      <c r="Y18" s="41"/>
      <c r="Z18" s="41"/>
      <c r="AA18" s="42"/>
      <c r="AB18" s="42"/>
      <c r="AC18" s="42"/>
      <c r="AD18" s="41"/>
      <c r="AE18" s="41"/>
      <c r="AF18" s="41"/>
      <c r="AG18" s="42"/>
      <c r="AH18" s="42"/>
      <c r="AI18" s="42"/>
      <c r="AJ18" s="41"/>
      <c r="AK18" s="41"/>
      <c r="AL18" s="41"/>
      <c r="AM18" s="42"/>
      <c r="AN18" s="42"/>
      <c r="AO18" s="42"/>
      <c r="AP18" s="41"/>
      <c r="AQ18" s="41"/>
      <c r="AR18" s="41"/>
      <c r="AS18" s="42"/>
      <c r="AT18" s="42"/>
      <c r="AU18" s="42"/>
      <c r="AV18" s="29"/>
    </row>
    <row r="19" spans="1:48" ht="15" customHeight="1" x14ac:dyDescent="0.2">
      <c r="A19" s="84"/>
      <c r="B19" s="37"/>
      <c r="C19" s="38"/>
      <c r="D19" s="56"/>
      <c r="E19" s="38" t="str">
        <f t="shared" si="0"/>
        <v/>
      </c>
      <c r="F19" s="38" t="str">
        <f t="shared" si="1"/>
        <v/>
      </c>
      <c r="G19" s="38" t="str">
        <f t="shared" si="2"/>
        <v/>
      </c>
      <c r="H19" s="38" t="str">
        <f t="shared" si="3"/>
        <v/>
      </c>
      <c r="I19" s="38" t="str">
        <f t="shared" si="4"/>
        <v/>
      </c>
      <c r="J19" s="38">
        <f t="shared" si="5"/>
        <v>0</v>
      </c>
      <c r="K19" s="51"/>
      <c r="L19" s="38" t="str">
        <f t="shared" si="6"/>
        <v/>
      </c>
      <c r="M19" s="38" t="str">
        <f t="shared" si="7"/>
        <v/>
      </c>
      <c r="N19" s="38" t="str">
        <f t="shared" si="8"/>
        <v/>
      </c>
      <c r="O19" s="38" t="str">
        <f t="shared" si="9"/>
        <v/>
      </c>
      <c r="P19" s="38" t="str">
        <f t="shared" si="10"/>
        <v/>
      </c>
      <c r="Q19" s="46">
        <f t="shared" si="11"/>
        <v>0</v>
      </c>
      <c r="R19" s="41"/>
      <c r="S19" s="41"/>
      <c r="T19" s="41"/>
      <c r="U19" s="42"/>
      <c r="V19" s="42"/>
      <c r="W19" s="42"/>
      <c r="X19" s="41"/>
      <c r="Y19" s="41"/>
      <c r="Z19" s="41"/>
      <c r="AA19" s="42"/>
      <c r="AB19" s="42"/>
      <c r="AC19" s="42"/>
      <c r="AD19" s="41"/>
      <c r="AE19" s="41"/>
      <c r="AF19" s="41"/>
      <c r="AG19" s="42"/>
      <c r="AH19" s="42"/>
      <c r="AI19" s="42"/>
      <c r="AJ19" s="41"/>
      <c r="AK19" s="41"/>
      <c r="AL19" s="41"/>
      <c r="AM19" s="42"/>
      <c r="AN19" s="42"/>
      <c r="AO19" s="42"/>
      <c r="AP19" s="41"/>
      <c r="AQ19" s="41"/>
      <c r="AR19" s="41"/>
      <c r="AS19" s="42"/>
      <c r="AT19" s="42"/>
      <c r="AU19" s="42"/>
      <c r="AV19" s="29"/>
    </row>
    <row r="20" spans="1:48" ht="15" customHeight="1" x14ac:dyDescent="0.2">
      <c r="A20" s="84"/>
      <c r="B20" s="37"/>
      <c r="C20" s="38"/>
      <c r="D20" s="56"/>
      <c r="E20" s="38" t="str">
        <f t="shared" si="0"/>
        <v/>
      </c>
      <c r="F20" s="38" t="str">
        <f t="shared" si="1"/>
        <v/>
      </c>
      <c r="G20" s="38" t="str">
        <f t="shared" si="2"/>
        <v/>
      </c>
      <c r="H20" s="38" t="str">
        <f t="shared" si="3"/>
        <v/>
      </c>
      <c r="I20" s="38" t="str">
        <f t="shared" si="4"/>
        <v/>
      </c>
      <c r="J20" s="38">
        <f t="shared" si="5"/>
        <v>0</v>
      </c>
      <c r="K20" s="51"/>
      <c r="L20" s="38" t="str">
        <f t="shared" si="6"/>
        <v/>
      </c>
      <c r="M20" s="38" t="str">
        <f t="shared" si="7"/>
        <v/>
      </c>
      <c r="N20" s="38" t="str">
        <f t="shared" si="8"/>
        <v/>
      </c>
      <c r="O20" s="38" t="str">
        <f t="shared" si="9"/>
        <v/>
      </c>
      <c r="P20" s="38" t="str">
        <f t="shared" si="10"/>
        <v/>
      </c>
      <c r="Q20" s="46">
        <f t="shared" si="11"/>
        <v>0</v>
      </c>
      <c r="R20" s="41"/>
      <c r="S20" s="41"/>
      <c r="T20" s="41"/>
      <c r="U20" s="42"/>
      <c r="V20" s="42"/>
      <c r="W20" s="42"/>
      <c r="X20" s="41"/>
      <c r="Y20" s="41"/>
      <c r="Z20" s="41"/>
      <c r="AA20" s="42"/>
      <c r="AB20" s="42"/>
      <c r="AC20" s="42"/>
      <c r="AD20" s="41"/>
      <c r="AE20" s="41"/>
      <c r="AF20" s="41"/>
      <c r="AG20" s="42"/>
      <c r="AH20" s="42"/>
      <c r="AI20" s="42"/>
      <c r="AJ20" s="41"/>
      <c r="AK20" s="41"/>
      <c r="AL20" s="41"/>
      <c r="AM20" s="42"/>
      <c r="AN20" s="42"/>
      <c r="AO20" s="42"/>
      <c r="AP20" s="41"/>
      <c r="AQ20" s="41"/>
      <c r="AR20" s="41"/>
      <c r="AS20" s="42"/>
      <c r="AT20" s="42"/>
      <c r="AU20" s="42"/>
      <c r="AV20" s="29"/>
    </row>
    <row r="21" spans="1:48" ht="15" customHeight="1" x14ac:dyDescent="0.2">
      <c r="A21" s="84"/>
      <c r="B21" s="37"/>
      <c r="C21" s="38"/>
      <c r="D21" s="56"/>
      <c r="E21" s="38" t="str">
        <f t="shared" si="0"/>
        <v/>
      </c>
      <c r="F21" s="38" t="str">
        <f t="shared" si="1"/>
        <v/>
      </c>
      <c r="G21" s="38" t="str">
        <f t="shared" si="2"/>
        <v/>
      </c>
      <c r="H21" s="38" t="str">
        <f t="shared" si="3"/>
        <v/>
      </c>
      <c r="I21" s="38" t="str">
        <f t="shared" si="4"/>
        <v/>
      </c>
      <c r="J21" s="38">
        <f t="shared" si="5"/>
        <v>0</v>
      </c>
      <c r="K21" s="51"/>
      <c r="L21" s="38" t="str">
        <f t="shared" si="6"/>
        <v/>
      </c>
      <c r="M21" s="38" t="str">
        <f t="shared" si="7"/>
        <v/>
      </c>
      <c r="N21" s="38" t="str">
        <f t="shared" si="8"/>
        <v/>
      </c>
      <c r="O21" s="38" t="str">
        <f t="shared" si="9"/>
        <v/>
      </c>
      <c r="P21" s="38" t="str">
        <f t="shared" si="10"/>
        <v/>
      </c>
      <c r="Q21" s="46">
        <f t="shared" si="11"/>
        <v>0</v>
      </c>
      <c r="R21" s="41"/>
      <c r="S21" s="41"/>
      <c r="T21" s="41"/>
      <c r="U21" s="42"/>
      <c r="V21" s="42"/>
      <c r="W21" s="42"/>
      <c r="X21" s="41"/>
      <c r="Y21" s="41"/>
      <c r="Z21" s="41"/>
      <c r="AA21" s="42"/>
      <c r="AB21" s="42"/>
      <c r="AC21" s="42"/>
      <c r="AD21" s="41"/>
      <c r="AE21" s="41"/>
      <c r="AF21" s="41"/>
      <c r="AG21" s="42"/>
      <c r="AH21" s="42"/>
      <c r="AI21" s="42"/>
      <c r="AJ21" s="41"/>
      <c r="AK21" s="41"/>
      <c r="AL21" s="41"/>
      <c r="AM21" s="42"/>
      <c r="AN21" s="42"/>
      <c r="AO21" s="42"/>
      <c r="AP21" s="41"/>
      <c r="AQ21" s="41"/>
      <c r="AR21" s="41"/>
      <c r="AS21" s="42"/>
      <c r="AT21" s="42"/>
      <c r="AU21" s="42"/>
      <c r="AV21" s="29"/>
    </row>
    <row r="22" spans="1:48" ht="15" customHeight="1" x14ac:dyDescent="0.2">
      <c r="A22" s="84"/>
      <c r="B22" s="37"/>
      <c r="C22" s="38"/>
      <c r="D22" s="56"/>
      <c r="E22" s="38" t="str">
        <f t="shared" si="0"/>
        <v/>
      </c>
      <c r="F22" s="38" t="str">
        <f t="shared" si="1"/>
        <v/>
      </c>
      <c r="G22" s="38" t="str">
        <f t="shared" si="2"/>
        <v/>
      </c>
      <c r="H22" s="38" t="str">
        <f t="shared" si="3"/>
        <v/>
      </c>
      <c r="I22" s="38" t="str">
        <f t="shared" si="4"/>
        <v/>
      </c>
      <c r="J22" s="38">
        <f t="shared" si="5"/>
        <v>0</v>
      </c>
      <c r="K22" s="51"/>
      <c r="L22" s="38" t="str">
        <f t="shared" si="6"/>
        <v/>
      </c>
      <c r="M22" s="38" t="str">
        <f t="shared" si="7"/>
        <v/>
      </c>
      <c r="N22" s="38" t="str">
        <f t="shared" si="8"/>
        <v/>
      </c>
      <c r="O22" s="38" t="str">
        <f t="shared" si="9"/>
        <v/>
      </c>
      <c r="P22" s="38" t="str">
        <f t="shared" si="10"/>
        <v/>
      </c>
      <c r="Q22" s="46">
        <f t="shared" si="11"/>
        <v>0</v>
      </c>
      <c r="R22" s="41"/>
      <c r="S22" s="41"/>
      <c r="T22" s="41"/>
      <c r="U22" s="42"/>
      <c r="V22" s="42"/>
      <c r="W22" s="42"/>
      <c r="X22" s="41"/>
      <c r="Y22" s="41"/>
      <c r="Z22" s="41"/>
      <c r="AA22" s="42"/>
      <c r="AB22" s="42"/>
      <c r="AC22" s="42"/>
      <c r="AD22" s="41"/>
      <c r="AE22" s="41"/>
      <c r="AF22" s="41"/>
      <c r="AG22" s="42"/>
      <c r="AH22" s="42"/>
      <c r="AI22" s="42"/>
      <c r="AJ22" s="41"/>
      <c r="AK22" s="41"/>
      <c r="AL22" s="41"/>
      <c r="AM22" s="42"/>
      <c r="AN22" s="42"/>
      <c r="AO22" s="42"/>
      <c r="AP22" s="41"/>
      <c r="AQ22" s="41"/>
      <c r="AR22" s="41"/>
      <c r="AS22" s="42"/>
      <c r="AT22" s="42"/>
      <c r="AU22" s="42"/>
      <c r="AV22" s="29"/>
    </row>
    <row r="23" spans="1:48" ht="15" customHeight="1" x14ac:dyDescent="0.2">
      <c r="A23" s="84"/>
      <c r="B23" s="37"/>
      <c r="C23" s="38"/>
      <c r="D23" s="56"/>
      <c r="E23" s="38" t="str">
        <f t="shared" si="0"/>
        <v/>
      </c>
      <c r="F23" s="38" t="str">
        <f t="shared" si="1"/>
        <v/>
      </c>
      <c r="G23" s="38" t="str">
        <f t="shared" si="2"/>
        <v/>
      </c>
      <c r="H23" s="38" t="str">
        <f t="shared" si="3"/>
        <v/>
      </c>
      <c r="I23" s="38" t="str">
        <f t="shared" si="4"/>
        <v/>
      </c>
      <c r="J23" s="38">
        <f t="shared" si="5"/>
        <v>0</v>
      </c>
      <c r="K23" s="51"/>
      <c r="L23" s="38" t="str">
        <f t="shared" si="6"/>
        <v/>
      </c>
      <c r="M23" s="38" t="str">
        <f t="shared" si="7"/>
        <v/>
      </c>
      <c r="N23" s="38" t="str">
        <f t="shared" si="8"/>
        <v/>
      </c>
      <c r="O23" s="38" t="str">
        <f t="shared" si="9"/>
        <v/>
      </c>
      <c r="P23" s="38" t="str">
        <f t="shared" si="10"/>
        <v/>
      </c>
      <c r="Q23" s="46">
        <f t="shared" si="11"/>
        <v>0</v>
      </c>
      <c r="R23" s="41"/>
      <c r="S23" s="41"/>
      <c r="T23" s="41"/>
      <c r="U23" s="42"/>
      <c r="V23" s="42"/>
      <c r="W23" s="42"/>
      <c r="X23" s="41"/>
      <c r="Y23" s="41"/>
      <c r="Z23" s="41"/>
      <c r="AA23" s="42"/>
      <c r="AB23" s="42"/>
      <c r="AC23" s="42"/>
      <c r="AD23" s="41"/>
      <c r="AE23" s="41"/>
      <c r="AF23" s="41"/>
      <c r="AG23" s="42"/>
      <c r="AH23" s="42"/>
      <c r="AI23" s="42"/>
      <c r="AJ23" s="41"/>
      <c r="AK23" s="41"/>
      <c r="AL23" s="41"/>
      <c r="AM23" s="42"/>
      <c r="AN23" s="42"/>
      <c r="AO23" s="42"/>
      <c r="AP23" s="41"/>
      <c r="AQ23" s="41"/>
      <c r="AR23" s="41"/>
      <c r="AS23" s="42"/>
      <c r="AT23" s="42"/>
      <c r="AU23" s="42"/>
      <c r="AV23" s="29"/>
    </row>
    <row r="24" spans="1:48" ht="15" customHeight="1" x14ac:dyDescent="0.2">
      <c r="A24" s="84"/>
      <c r="B24" s="37"/>
      <c r="C24" s="38"/>
      <c r="D24" s="56"/>
      <c r="E24" s="38" t="str">
        <f t="shared" si="0"/>
        <v/>
      </c>
      <c r="F24" s="38" t="str">
        <f t="shared" si="1"/>
        <v/>
      </c>
      <c r="G24" s="38" t="str">
        <f t="shared" si="2"/>
        <v/>
      </c>
      <c r="H24" s="38" t="str">
        <f t="shared" si="3"/>
        <v/>
      </c>
      <c r="I24" s="38" t="str">
        <f t="shared" si="4"/>
        <v/>
      </c>
      <c r="J24" s="38">
        <f t="shared" si="5"/>
        <v>0</v>
      </c>
      <c r="K24" s="51"/>
      <c r="L24" s="38" t="str">
        <f t="shared" si="6"/>
        <v/>
      </c>
      <c r="M24" s="38" t="str">
        <f t="shared" si="7"/>
        <v/>
      </c>
      <c r="N24" s="38" t="str">
        <f t="shared" si="8"/>
        <v/>
      </c>
      <c r="O24" s="38" t="str">
        <f t="shared" si="9"/>
        <v/>
      </c>
      <c r="P24" s="38" t="str">
        <f t="shared" si="10"/>
        <v/>
      </c>
      <c r="Q24" s="46">
        <f t="shared" si="11"/>
        <v>0</v>
      </c>
      <c r="R24" s="41"/>
      <c r="S24" s="41"/>
      <c r="T24" s="41"/>
      <c r="U24" s="42"/>
      <c r="V24" s="42"/>
      <c r="W24" s="42"/>
      <c r="X24" s="41"/>
      <c r="Y24" s="41"/>
      <c r="Z24" s="41"/>
      <c r="AA24" s="42"/>
      <c r="AB24" s="42"/>
      <c r="AC24" s="42"/>
      <c r="AD24" s="41"/>
      <c r="AE24" s="41"/>
      <c r="AF24" s="41"/>
      <c r="AG24" s="42"/>
      <c r="AH24" s="42"/>
      <c r="AI24" s="42"/>
      <c r="AJ24" s="41"/>
      <c r="AK24" s="41"/>
      <c r="AL24" s="41"/>
      <c r="AM24" s="42"/>
      <c r="AN24" s="42"/>
      <c r="AO24" s="42"/>
      <c r="AP24" s="41"/>
      <c r="AQ24" s="41"/>
      <c r="AR24" s="41"/>
      <c r="AS24" s="42"/>
      <c r="AT24" s="42"/>
      <c r="AU24" s="42"/>
      <c r="AV24" s="29"/>
    </row>
    <row r="25" spans="1:48" ht="15" customHeight="1" x14ac:dyDescent="0.2">
      <c r="A25" s="84"/>
      <c r="B25" s="37"/>
      <c r="C25" s="38"/>
      <c r="D25" s="56"/>
      <c r="E25" s="38" t="str">
        <f t="shared" si="0"/>
        <v/>
      </c>
      <c r="F25" s="38" t="str">
        <f t="shared" si="1"/>
        <v/>
      </c>
      <c r="G25" s="38" t="str">
        <f t="shared" si="2"/>
        <v/>
      </c>
      <c r="H25" s="38" t="str">
        <f t="shared" si="3"/>
        <v/>
      </c>
      <c r="I25" s="38" t="str">
        <f t="shared" si="4"/>
        <v/>
      </c>
      <c r="J25" s="38">
        <f t="shared" si="5"/>
        <v>0</v>
      </c>
      <c r="K25" s="51"/>
      <c r="L25" s="38" t="str">
        <f t="shared" si="6"/>
        <v/>
      </c>
      <c r="M25" s="38" t="str">
        <f t="shared" si="7"/>
        <v/>
      </c>
      <c r="N25" s="38" t="str">
        <f t="shared" si="8"/>
        <v/>
      </c>
      <c r="O25" s="38" t="str">
        <f t="shared" si="9"/>
        <v/>
      </c>
      <c r="P25" s="38" t="str">
        <f t="shared" si="10"/>
        <v/>
      </c>
      <c r="Q25" s="46">
        <f t="shared" si="11"/>
        <v>0</v>
      </c>
      <c r="R25" s="41"/>
      <c r="S25" s="41"/>
      <c r="T25" s="41"/>
      <c r="U25" s="42"/>
      <c r="V25" s="42"/>
      <c r="W25" s="42"/>
      <c r="X25" s="41"/>
      <c r="Y25" s="41"/>
      <c r="Z25" s="41"/>
      <c r="AA25" s="42"/>
      <c r="AB25" s="42"/>
      <c r="AC25" s="42"/>
      <c r="AD25" s="41"/>
      <c r="AE25" s="41"/>
      <c r="AF25" s="41"/>
      <c r="AG25" s="42"/>
      <c r="AH25" s="42"/>
      <c r="AI25" s="42"/>
      <c r="AJ25" s="41"/>
      <c r="AK25" s="41"/>
      <c r="AL25" s="41"/>
      <c r="AM25" s="42"/>
      <c r="AN25" s="42"/>
      <c r="AO25" s="42"/>
      <c r="AP25" s="41"/>
      <c r="AQ25" s="41"/>
      <c r="AR25" s="41"/>
      <c r="AS25" s="42"/>
      <c r="AT25" s="42"/>
      <c r="AU25" s="42"/>
      <c r="AV25" s="29"/>
    </row>
    <row r="26" spans="1:48" ht="15" customHeight="1" x14ac:dyDescent="0.2">
      <c r="A26" s="84"/>
      <c r="B26" s="37"/>
      <c r="C26" s="38"/>
      <c r="D26" s="56"/>
      <c r="E26" s="38" t="str">
        <f t="shared" si="0"/>
        <v/>
      </c>
      <c r="F26" s="38" t="str">
        <f t="shared" si="1"/>
        <v/>
      </c>
      <c r="G26" s="38" t="str">
        <f t="shared" si="2"/>
        <v/>
      </c>
      <c r="H26" s="38" t="str">
        <f t="shared" si="3"/>
        <v/>
      </c>
      <c r="I26" s="38" t="str">
        <f t="shared" si="4"/>
        <v/>
      </c>
      <c r="J26" s="38">
        <f t="shared" si="5"/>
        <v>0</v>
      </c>
      <c r="K26" s="51"/>
      <c r="L26" s="38" t="str">
        <f t="shared" si="6"/>
        <v/>
      </c>
      <c r="M26" s="38" t="str">
        <f t="shared" si="7"/>
        <v/>
      </c>
      <c r="N26" s="38" t="str">
        <f t="shared" si="8"/>
        <v/>
      </c>
      <c r="O26" s="38" t="str">
        <f t="shared" si="9"/>
        <v/>
      </c>
      <c r="P26" s="38" t="str">
        <f t="shared" si="10"/>
        <v/>
      </c>
      <c r="Q26" s="46">
        <f t="shared" si="11"/>
        <v>0</v>
      </c>
      <c r="R26" s="41"/>
      <c r="S26" s="41"/>
      <c r="T26" s="41"/>
      <c r="U26" s="42"/>
      <c r="V26" s="42"/>
      <c r="W26" s="42"/>
      <c r="X26" s="41"/>
      <c r="Y26" s="41"/>
      <c r="Z26" s="41"/>
      <c r="AA26" s="42"/>
      <c r="AB26" s="42"/>
      <c r="AC26" s="42"/>
      <c r="AD26" s="41"/>
      <c r="AE26" s="41"/>
      <c r="AF26" s="41"/>
      <c r="AG26" s="42"/>
      <c r="AH26" s="42"/>
      <c r="AI26" s="42"/>
      <c r="AJ26" s="41"/>
      <c r="AK26" s="41"/>
      <c r="AL26" s="41"/>
      <c r="AM26" s="42"/>
      <c r="AN26" s="42"/>
      <c r="AO26" s="42"/>
      <c r="AP26" s="41"/>
      <c r="AQ26" s="41"/>
      <c r="AR26" s="41"/>
      <c r="AS26" s="42"/>
      <c r="AT26" s="42"/>
      <c r="AU26" s="42"/>
      <c r="AV26" s="29"/>
    </row>
    <row r="27" spans="1:48" ht="15" customHeight="1" x14ac:dyDescent="0.2">
      <c r="A27" s="84"/>
      <c r="B27" s="37"/>
      <c r="C27" s="38"/>
      <c r="D27" s="56"/>
      <c r="E27" s="38" t="str">
        <f t="shared" si="0"/>
        <v/>
      </c>
      <c r="F27" s="38" t="str">
        <f t="shared" si="1"/>
        <v/>
      </c>
      <c r="G27" s="38" t="str">
        <f t="shared" si="2"/>
        <v/>
      </c>
      <c r="H27" s="38" t="str">
        <f t="shared" si="3"/>
        <v/>
      </c>
      <c r="I27" s="38" t="str">
        <f t="shared" si="4"/>
        <v/>
      </c>
      <c r="J27" s="38">
        <f t="shared" si="5"/>
        <v>0</v>
      </c>
      <c r="K27" s="51"/>
      <c r="L27" s="38" t="str">
        <f t="shared" si="6"/>
        <v/>
      </c>
      <c r="M27" s="38" t="str">
        <f t="shared" si="7"/>
        <v/>
      </c>
      <c r="N27" s="38" t="str">
        <f t="shared" si="8"/>
        <v/>
      </c>
      <c r="O27" s="38" t="str">
        <f t="shared" si="9"/>
        <v/>
      </c>
      <c r="P27" s="38" t="str">
        <f t="shared" si="10"/>
        <v/>
      </c>
      <c r="Q27" s="46">
        <f t="shared" si="11"/>
        <v>0</v>
      </c>
      <c r="R27" s="41"/>
      <c r="S27" s="41"/>
      <c r="T27" s="41"/>
      <c r="U27" s="42"/>
      <c r="V27" s="42"/>
      <c r="W27" s="42"/>
      <c r="X27" s="41"/>
      <c r="Y27" s="41"/>
      <c r="Z27" s="41"/>
      <c r="AA27" s="42"/>
      <c r="AB27" s="42"/>
      <c r="AC27" s="42"/>
      <c r="AD27" s="41"/>
      <c r="AE27" s="41"/>
      <c r="AF27" s="41"/>
      <c r="AG27" s="42"/>
      <c r="AH27" s="42"/>
      <c r="AI27" s="42"/>
      <c r="AJ27" s="41"/>
      <c r="AK27" s="41"/>
      <c r="AL27" s="41"/>
      <c r="AM27" s="42"/>
      <c r="AN27" s="42"/>
      <c r="AO27" s="42"/>
      <c r="AP27" s="41"/>
      <c r="AQ27" s="41"/>
      <c r="AR27" s="41"/>
      <c r="AS27" s="42"/>
      <c r="AT27" s="42"/>
      <c r="AU27" s="42"/>
      <c r="AV27" s="29"/>
    </row>
    <row r="28" spans="1:48" ht="15" customHeight="1" x14ac:dyDescent="0.2">
      <c r="A28" s="84"/>
      <c r="B28" s="37"/>
      <c r="C28" s="38"/>
      <c r="D28" s="56"/>
      <c r="E28" s="38" t="str">
        <f t="shared" si="0"/>
        <v/>
      </c>
      <c r="F28" s="38" t="str">
        <f t="shared" si="1"/>
        <v/>
      </c>
      <c r="G28" s="38" t="str">
        <f t="shared" si="2"/>
        <v/>
      </c>
      <c r="H28" s="38" t="str">
        <f t="shared" si="3"/>
        <v/>
      </c>
      <c r="I28" s="38" t="str">
        <f t="shared" si="4"/>
        <v/>
      </c>
      <c r="J28" s="38">
        <f t="shared" si="5"/>
        <v>0</v>
      </c>
      <c r="K28" s="51"/>
      <c r="L28" s="38" t="str">
        <f t="shared" si="6"/>
        <v/>
      </c>
      <c r="M28" s="38" t="str">
        <f t="shared" si="7"/>
        <v/>
      </c>
      <c r="N28" s="38" t="str">
        <f t="shared" si="8"/>
        <v/>
      </c>
      <c r="O28" s="38" t="str">
        <f t="shared" si="9"/>
        <v/>
      </c>
      <c r="P28" s="38" t="str">
        <f t="shared" si="10"/>
        <v/>
      </c>
      <c r="Q28" s="46">
        <f t="shared" si="11"/>
        <v>0</v>
      </c>
      <c r="R28" s="41"/>
      <c r="S28" s="41"/>
      <c r="T28" s="41"/>
      <c r="U28" s="42"/>
      <c r="V28" s="42"/>
      <c r="W28" s="42"/>
      <c r="X28" s="41"/>
      <c r="Y28" s="41"/>
      <c r="Z28" s="41"/>
      <c r="AA28" s="42"/>
      <c r="AB28" s="42"/>
      <c r="AC28" s="42"/>
      <c r="AD28" s="41"/>
      <c r="AE28" s="41"/>
      <c r="AF28" s="41"/>
      <c r="AG28" s="42"/>
      <c r="AH28" s="42"/>
      <c r="AI28" s="42"/>
      <c r="AJ28" s="41"/>
      <c r="AK28" s="41"/>
      <c r="AL28" s="41"/>
      <c r="AM28" s="42"/>
      <c r="AN28" s="42"/>
      <c r="AO28" s="42"/>
      <c r="AP28" s="41"/>
      <c r="AQ28" s="41"/>
      <c r="AR28" s="41"/>
      <c r="AS28" s="42"/>
      <c r="AT28" s="42"/>
      <c r="AU28" s="42"/>
      <c r="AV28" s="29"/>
    </row>
    <row r="29" spans="1:48" ht="15" customHeight="1" x14ac:dyDescent="0.2">
      <c r="A29" s="84"/>
      <c r="B29" s="37"/>
      <c r="C29" s="38"/>
      <c r="D29" s="56"/>
      <c r="E29" s="38" t="str">
        <f t="shared" si="0"/>
        <v/>
      </c>
      <c r="F29" s="38" t="str">
        <f t="shared" si="1"/>
        <v/>
      </c>
      <c r="G29" s="38" t="str">
        <f t="shared" si="2"/>
        <v/>
      </c>
      <c r="H29" s="38" t="str">
        <f t="shared" si="3"/>
        <v/>
      </c>
      <c r="I29" s="38" t="str">
        <f t="shared" si="4"/>
        <v/>
      </c>
      <c r="J29" s="38">
        <f t="shared" si="5"/>
        <v>0</v>
      </c>
      <c r="K29" s="51"/>
      <c r="L29" s="38" t="str">
        <f t="shared" si="6"/>
        <v/>
      </c>
      <c r="M29" s="38" t="str">
        <f t="shared" si="7"/>
        <v/>
      </c>
      <c r="N29" s="38" t="str">
        <f t="shared" si="8"/>
        <v/>
      </c>
      <c r="O29" s="38" t="str">
        <f t="shared" si="9"/>
        <v/>
      </c>
      <c r="P29" s="38" t="str">
        <f t="shared" si="10"/>
        <v/>
      </c>
      <c r="Q29" s="46">
        <f t="shared" si="11"/>
        <v>0</v>
      </c>
      <c r="R29" s="41"/>
      <c r="S29" s="41"/>
      <c r="T29" s="41"/>
      <c r="U29" s="42"/>
      <c r="V29" s="42"/>
      <c r="W29" s="42"/>
      <c r="X29" s="41"/>
      <c r="Y29" s="41"/>
      <c r="Z29" s="41"/>
      <c r="AA29" s="42"/>
      <c r="AB29" s="42"/>
      <c r="AC29" s="42"/>
      <c r="AD29" s="41"/>
      <c r="AE29" s="41"/>
      <c r="AF29" s="41"/>
      <c r="AG29" s="42"/>
      <c r="AH29" s="42"/>
      <c r="AI29" s="42"/>
      <c r="AJ29" s="41"/>
      <c r="AK29" s="41"/>
      <c r="AL29" s="41"/>
      <c r="AM29" s="42"/>
      <c r="AN29" s="42"/>
      <c r="AO29" s="42"/>
      <c r="AP29" s="41"/>
      <c r="AQ29" s="41"/>
      <c r="AR29" s="41"/>
      <c r="AS29" s="42"/>
      <c r="AT29" s="42"/>
      <c r="AU29" s="42"/>
      <c r="AV29" s="29"/>
    </row>
    <row r="30" spans="1:48" ht="15" customHeight="1" x14ac:dyDescent="0.2">
      <c r="A30" s="84"/>
      <c r="B30" s="37"/>
      <c r="C30" s="38"/>
      <c r="D30" s="56"/>
      <c r="E30" s="38" t="str">
        <f t="shared" si="0"/>
        <v/>
      </c>
      <c r="F30" s="38" t="str">
        <f t="shared" si="1"/>
        <v/>
      </c>
      <c r="G30" s="38" t="str">
        <f t="shared" si="2"/>
        <v/>
      </c>
      <c r="H30" s="38" t="str">
        <f t="shared" si="3"/>
        <v/>
      </c>
      <c r="I30" s="38" t="str">
        <f t="shared" si="4"/>
        <v/>
      </c>
      <c r="J30" s="38">
        <f t="shared" si="5"/>
        <v>0</v>
      </c>
      <c r="K30" s="51"/>
      <c r="L30" s="38" t="str">
        <f t="shared" si="6"/>
        <v/>
      </c>
      <c r="M30" s="38" t="str">
        <f t="shared" si="7"/>
        <v/>
      </c>
      <c r="N30" s="38" t="str">
        <f t="shared" si="8"/>
        <v/>
      </c>
      <c r="O30" s="38" t="str">
        <f t="shared" si="9"/>
        <v/>
      </c>
      <c r="P30" s="38" t="str">
        <f t="shared" si="10"/>
        <v/>
      </c>
      <c r="Q30" s="46">
        <f t="shared" si="11"/>
        <v>0</v>
      </c>
      <c r="R30" s="41"/>
      <c r="S30" s="41"/>
      <c r="T30" s="41"/>
      <c r="U30" s="42"/>
      <c r="V30" s="42"/>
      <c r="W30" s="42"/>
      <c r="X30" s="41"/>
      <c r="Y30" s="41"/>
      <c r="Z30" s="41"/>
      <c r="AA30" s="42"/>
      <c r="AB30" s="42"/>
      <c r="AC30" s="42"/>
      <c r="AD30" s="41"/>
      <c r="AE30" s="41"/>
      <c r="AF30" s="41"/>
      <c r="AG30" s="42"/>
      <c r="AH30" s="42"/>
      <c r="AI30" s="42"/>
      <c r="AJ30" s="41"/>
      <c r="AK30" s="41"/>
      <c r="AL30" s="41"/>
      <c r="AM30" s="42"/>
      <c r="AN30" s="42"/>
      <c r="AO30" s="42"/>
      <c r="AP30" s="41"/>
      <c r="AQ30" s="41"/>
      <c r="AR30" s="41"/>
      <c r="AS30" s="42"/>
      <c r="AT30" s="42"/>
      <c r="AU30" s="42"/>
      <c r="AV30" s="29"/>
    </row>
    <row r="31" spans="1:48" ht="15" customHeight="1" x14ac:dyDescent="0.2">
      <c r="A31" s="84"/>
      <c r="B31" s="37"/>
      <c r="C31" s="38"/>
      <c r="D31" s="56"/>
      <c r="E31" s="38" t="str">
        <f t="shared" si="0"/>
        <v/>
      </c>
      <c r="F31" s="38" t="str">
        <f t="shared" si="1"/>
        <v/>
      </c>
      <c r="G31" s="38" t="str">
        <f t="shared" si="2"/>
        <v/>
      </c>
      <c r="H31" s="38" t="str">
        <f t="shared" si="3"/>
        <v/>
      </c>
      <c r="I31" s="38" t="str">
        <f t="shared" si="4"/>
        <v/>
      </c>
      <c r="J31" s="38">
        <f t="shared" si="5"/>
        <v>0</v>
      </c>
      <c r="K31" s="51"/>
      <c r="L31" s="38" t="str">
        <f t="shared" si="6"/>
        <v/>
      </c>
      <c r="M31" s="38" t="str">
        <f t="shared" si="7"/>
        <v/>
      </c>
      <c r="N31" s="38" t="str">
        <f t="shared" si="8"/>
        <v/>
      </c>
      <c r="O31" s="38" t="str">
        <f t="shared" si="9"/>
        <v/>
      </c>
      <c r="P31" s="38" t="str">
        <f t="shared" si="10"/>
        <v/>
      </c>
      <c r="Q31" s="46">
        <f t="shared" si="11"/>
        <v>0</v>
      </c>
      <c r="R31" s="41"/>
      <c r="S31" s="41"/>
      <c r="T31" s="41"/>
      <c r="U31" s="42"/>
      <c r="V31" s="42"/>
      <c r="W31" s="42"/>
      <c r="X31" s="41"/>
      <c r="Y31" s="41"/>
      <c r="Z31" s="41"/>
      <c r="AA31" s="42"/>
      <c r="AB31" s="42"/>
      <c r="AC31" s="42"/>
      <c r="AD31" s="41"/>
      <c r="AE31" s="41"/>
      <c r="AF31" s="41"/>
      <c r="AG31" s="42"/>
      <c r="AH31" s="42"/>
      <c r="AI31" s="42"/>
      <c r="AJ31" s="41"/>
      <c r="AK31" s="41"/>
      <c r="AL31" s="41"/>
      <c r="AM31" s="42"/>
      <c r="AN31" s="42"/>
      <c r="AO31" s="42"/>
      <c r="AP31" s="41"/>
      <c r="AQ31" s="41"/>
      <c r="AR31" s="41"/>
      <c r="AS31" s="42"/>
      <c r="AT31" s="42"/>
      <c r="AU31" s="42"/>
      <c r="AV31" s="29"/>
    </row>
    <row r="32" spans="1:48" ht="15" customHeight="1" x14ac:dyDescent="0.2">
      <c r="A32" s="84"/>
      <c r="B32" s="37"/>
      <c r="C32" s="38"/>
      <c r="D32" s="56"/>
      <c r="E32" s="38" t="str">
        <f t="shared" si="0"/>
        <v/>
      </c>
      <c r="F32" s="38" t="str">
        <f t="shared" si="1"/>
        <v/>
      </c>
      <c r="G32" s="38" t="str">
        <f t="shared" si="2"/>
        <v/>
      </c>
      <c r="H32" s="38" t="str">
        <f t="shared" si="3"/>
        <v/>
      </c>
      <c r="I32" s="38" t="str">
        <f t="shared" si="4"/>
        <v/>
      </c>
      <c r="J32" s="38">
        <f t="shared" si="5"/>
        <v>0</v>
      </c>
      <c r="K32" s="51"/>
      <c r="L32" s="38" t="str">
        <f t="shared" si="6"/>
        <v/>
      </c>
      <c r="M32" s="38" t="str">
        <f t="shared" si="7"/>
        <v/>
      </c>
      <c r="N32" s="38" t="str">
        <f t="shared" si="8"/>
        <v/>
      </c>
      <c r="O32" s="38" t="str">
        <f t="shared" si="9"/>
        <v/>
      </c>
      <c r="P32" s="38" t="str">
        <f t="shared" si="10"/>
        <v/>
      </c>
      <c r="Q32" s="46">
        <f t="shared" si="11"/>
        <v>0</v>
      </c>
      <c r="R32" s="41"/>
      <c r="S32" s="41"/>
      <c r="T32" s="41"/>
      <c r="U32" s="42"/>
      <c r="V32" s="42"/>
      <c r="W32" s="42"/>
      <c r="X32" s="41"/>
      <c r="Y32" s="41"/>
      <c r="Z32" s="41"/>
      <c r="AA32" s="42"/>
      <c r="AB32" s="42"/>
      <c r="AC32" s="42"/>
      <c r="AD32" s="41"/>
      <c r="AE32" s="41"/>
      <c r="AF32" s="41"/>
      <c r="AG32" s="42"/>
      <c r="AH32" s="42"/>
      <c r="AI32" s="42"/>
      <c r="AJ32" s="41"/>
      <c r="AK32" s="41"/>
      <c r="AL32" s="41"/>
      <c r="AM32" s="42"/>
      <c r="AN32" s="42"/>
      <c r="AO32" s="42"/>
      <c r="AP32" s="41"/>
      <c r="AQ32" s="41"/>
      <c r="AR32" s="41"/>
      <c r="AS32" s="42"/>
      <c r="AT32" s="42"/>
      <c r="AU32" s="42"/>
      <c r="AV32" s="29"/>
    </row>
    <row r="33" spans="1:48" ht="15" customHeight="1" x14ac:dyDescent="0.2">
      <c r="A33" s="84"/>
      <c r="B33" s="37"/>
      <c r="C33" s="38"/>
      <c r="D33" s="56"/>
      <c r="E33" s="38" t="str">
        <f t="shared" si="0"/>
        <v/>
      </c>
      <c r="F33" s="38" t="str">
        <f t="shared" si="1"/>
        <v/>
      </c>
      <c r="G33" s="38" t="str">
        <f t="shared" si="2"/>
        <v/>
      </c>
      <c r="H33" s="38" t="str">
        <f t="shared" si="3"/>
        <v/>
      </c>
      <c r="I33" s="38" t="str">
        <f t="shared" si="4"/>
        <v/>
      </c>
      <c r="J33" s="38">
        <f t="shared" si="5"/>
        <v>0</v>
      </c>
      <c r="K33" s="51"/>
      <c r="L33" s="38" t="str">
        <f t="shared" si="6"/>
        <v/>
      </c>
      <c r="M33" s="38" t="str">
        <f t="shared" si="7"/>
        <v/>
      </c>
      <c r="N33" s="38" t="str">
        <f t="shared" si="8"/>
        <v/>
      </c>
      <c r="O33" s="38" t="str">
        <f t="shared" si="9"/>
        <v/>
      </c>
      <c r="P33" s="38" t="str">
        <f t="shared" si="10"/>
        <v/>
      </c>
      <c r="Q33" s="46">
        <f t="shared" si="11"/>
        <v>0</v>
      </c>
      <c r="R33" s="41"/>
      <c r="S33" s="41"/>
      <c r="T33" s="41"/>
      <c r="U33" s="42"/>
      <c r="V33" s="42"/>
      <c r="W33" s="42"/>
      <c r="X33" s="41"/>
      <c r="Y33" s="41"/>
      <c r="Z33" s="41"/>
      <c r="AA33" s="42"/>
      <c r="AB33" s="42"/>
      <c r="AC33" s="42"/>
      <c r="AD33" s="41"/>
      <c r="AE33" s="41"/>
      <c r="AF33" s="41"/>
      <c r="AG33" s="42"/>
      <c r="AH33" s="42"/>
      <c r="AI33" s="42"/>
      <c r="AJ33" s="41"/>
      <c r="AK33" s="41"/>
      <c r="AL33" s="41"/>
      <c r="AM33" s="42"/>
      <c r="AN33" s="42"/>
      <c r="AO33" s="42"/>
      <c r="AP33" s="41"/>
      <c r="AQ33" s="41"/>
      <c r="AR33" s="41"/>
      <c r="AS33" s="42"/>
      <c r="AT33" s="42"/>
      <c r="AU33" s="42"/>
      <c r="AV33" s="29"/>
    </row>
    <row r="34" spans="1:48" ht="15" customHeight="1" x14ac:dyDescent="0.2">
      <c r="A34" s="84"/>
      <c r="B34" s="37"/>
      <c r="C34" s="38"/>
      <c r="D34" s="56"/>
      <c r="E34" s="38" t="str">
        <f t="shared" si="0"/>
        <v/>
      </c>
      <c r="F34" s="38" t="str">
        <f t="shared" si="1"/>
        <v/>
      </c>
      <c r="G34" s="38" t="str">
        <f t="shared" si="2"/>
        <v/>
      </c>
      <c r="H34" s="38" t="str">
        <f t="shared" si="3"/>
        <v/>
      </c>
      <c r="I34" s="38" t="str">
        <f t="shared" si="4"/>
        <v/>
      </c>
      <c r="J34" s="38">
        <f t="shared" si="5"/>
        <v>0</v>
      </c>
      <c r="K34" s="51"/>
      <c r="L34" s="38" t="str">
        <f t="shared" si="6"/>
        <v/>
      </c>
      <c r="M34" s="38" t="str">
        <f t="shared" si="7"/>
        <v/>
      </c>
      <c r="N34" s="38" t="str">
        <f t="shared" si="8"/>
        <v/>
      </c>
      <c r="O34" s="38" t="str">
        <f t="shared" si="9"/>
        <v/>
      </c>
      <c r="P34" s="38" t="str">
        <f t="shared" si="10"/>
        <v/>
      </c>
      <c r="Q34" s="46">
        <f t="shared" si="11"/>
        <v>0</v>
      </c>
      <c r="R34" s="41"/>
      <c r="S34" s="41"/>
      <c r="T34" s="41"/>
      <c r="U34" s="42"/>
      <c r="V34" s="42"/>
      <c r="W34" s="42"/>
      <c r="X34" s="41"/>
      <c r="Y34" s="41"/>
      <c r="Z34" s="41"/>
      <c r="AA34" s="42"/>
      <c r="AB34" s="42"/>
      <c r="AC34" s="42"/>
      <c r="AD34" s="41"/>
      <c r="AE34" s="41"/>
      <c r="AF34" s="41"/>
      <c r="AG34" s="42"/>
      <c r="AH34" s="42"/>
      <c r="AI34" s="42"/>
      <c r="AJ34" s="41"/>
      <c r="AK34" s="41"/>
      <c r="AL34" s="41"/>
      <c r="AM34" s="42"/>
      <c r="AN34" s="42"/>
      <c r="AO34" s="42"/>
      <c r="AP34" s="41"/>
      <c r="AQ34" s="41"/>
      <c r="AR34" s="41"/>
      <c r="AS34" s="42"/>
      <c r="AT34" s="42"/>
      <c r="AU34" s="42"/>
      <c r="AV34" s="29"/>
    </row>
    <row r="35" spans="1:48" ht="15" customHeight="1" x14ac:dyDescent="0.2">
      <c r="A35" s="84"/>
      <c r="B35" s="37"/>
      <c r="C35" s="38"/>
      <c r="D35" s="56"/>
      <c r="E35" s="38" t="str">
        <f t="shared" ref="E35:E66" si="12">IF(ISNA(VLOOKUP(C35,round1,3,FALSE)),"",VLOOKUP(C35,round1,3,FALSE))</f>
        <v/>
      </c>
      <c r="F35" s="38" t="str">
        <f t="shared" ref="F35:F66" si="13">IF(ISNA(VLOOKUP(C35,round2,3,FALSE)),"",VLOOKUP(C35,round2,3,FALSE))</f>
        <v/>
      </c>
      <c r="G35" s="38" t="str">
        <f t="shared" ref="G35:G66" si="14">IF(ISNA(VLOOKUP(C35,round3,3,FALSE)),"",VLOOKUP(C35,round3,3,FALSE))</f>
        <v/>
      </c>
      <c r="H35" s="38" t="str">
        <f t="shared" ref="H35:H66" si="15">IF(ISNA(VLOOKUP(C35,round4,3,FALSE)),"",VLOOKUP(C35,round4,3,FALSE))</f>
        <v/>
      </c>
      <c r="I35" s="38" t="str">
        <f t="shared" ref="I35:I66" si="16">IF(ISNA(VLOOKUP(C35,round5,3,FALSE)),"",VLOOKUP(C35,round5,3,FALSE))</f>
        <v/>
      </c>
      <c r="J35" s="38">
        <f t="shared" ref="J35:J66" si="17">MAX(E35:I35)</f>
        <v>0</v>
      </c>
      <c r="K35" s="51"/>
      <c r="L35" s="38" t="str">
        <f t="shared" ref="L35:L66" si="18">IF(ISNA(VLOOKUP(C35,round6,3,FALSE)),"",VLOOKUP(C35,round6,3,FALSE))</f>
        <v/>
      </c>
      <c r="M35" s="38" t="str">
        <f t="shared" ref="M35:M66" si="19">IF(ISNA(VLOOKUP(C35,round7,3,FALSE)),"",VLOOKUP(C35,round7,3,FALSE))</f>
        <v/>
      </c>
      <c r="N35" s="38" t="str">
        <f t="shared" ref="N35:N66" si="20">IF(ISNA(VLOOKUP(C35,round8,3,FALSE)),"",VLOOKUP(C35,round8,3,FALSE))</f>
        <v/>
      </c>
      <c r="O35" s="38" t="str">
        <f t="shared" ref="O35:O66" si="21">IF(ISNA(VLOOKUP(C35,round9,3,FALSE)),"",VLOOKUP(C35,round9,3,FALSE))</f>
        <v/>
      </c>
      <c r="P35" s="38" t="str">
        <f t="shared" ref="P35:P66" si="22">IF(ISNA(VLOOKUP(C35,round10,3,FALSE)),"",VLOOKUP(C35,round10,3,FALSE))</f>
        <v/>
      </c>
      <c r="Q35" s="46">
        <f t="shared" si="11"/>
        <v>0</v>
      </c>
      <c r="R35" s="41"/>
      <c r="S35" s="41"/>
      <c r="T35" s="41"/>
      <c r="U35" s="42"/>
      <c r="V35" s="42"/>
      <c r="W35" s="42"/>
      <c r="X35" s="41"/>
      <c r="Y35" s="41"/>
      <c r="Z35" s="41"/>
      <c r="AA35" s="42"/>
      <c r="AB35" s="42"/>
      <c r="AC35" s="42"/>
      <c r="AD35" s="41"/>
      <c r="AE35" s="41"/>
      <c r="AF35" s="41"/>
      <c r="AG35" s="42"/>
      <c r="AH35" s="42"/>
      <c r="AI35" s="42"/>
      <c r="AJ35" s="41"/>
      <c r="AK35" s="41"/>
      <c r="AL35" s="41"/>
      <c r="AM35" s="42"/>
      <c r="AN35" s="42"/>
      <c r="AO35" s="42"/>
      <c r="AP35" s="41"/>
      <c r="AQ35" s="41"/>
      <c r="AR35" s="41"/>
      <c r="AS35" s="42"/>
      <c r="AT35" s="42"/>
      <c r="AU35" s="42"/>
      <c r="AV35" s="29"/>
    </row>
    <row r="36" spans="1:48" ht="15" customHeight="1" x14ac:dyDescent="0.2">
      <c r="A36" s="84"/>
      <c r="B36" s="37"/>
      <c r="C36" s="38"/>
      <c r="D36" s="56"/>
      <c r="E36" s="38" t="str">
        <f t="shared" si="12"/>
        <v/>
      </c>
      <c r="F36" s="38" t="str">
        <f t="shared" si="13"/>
        <v/>
      </c>
      <c r="G36" s="38" t="str">
        <f t="shared" si="14"/>
        <v/>
      </c>
      <c r="H36" s="38" t="str">
        <f t="shared" si="15"/>
        <v/>
      </c>
      <c r="I36" s="38" t="str">
        <f t="shared" si="16"/>
        <v/>
      </c>
      <c r="J36" s="38">
        <f t="shared" si="17"/>
        <v>0</v>
      </c>
      <c r="K36" s="51"/>
      <c r="L36" s="38" t="str">
        <f t="shared" si="18"/>
        <v/>
      </c>
      <c r="M36" s="38" t="str">
        <f t="shared" si="19"/>
        <v/>
      </c>
      <c r="N36" s="38" t="str">
        <f t="shared" si="20"/>
        <v/>
      </c>
      <c r="O36" s="38" t="str">
        <f t="shared" si="21"/>
        <v/>
      </c>
      <c r="P36" s="38" t="str">
        <f t="shared" si="22"/>
        <v/>
      </c>
      <c r="Q36" s="46">
        <f t="shared" si="11"/>
        <v>0</v>
      </c>
      <c r="R36" s="41"/>
      <c r="S36" s="41"/>
      <c r="T36" s="41"/>
      <c r="U36" s="42"/>
      <c r="V36" s="42"/>
      <c r="W36" s="42"/>
      <c r="X36" s="41"/>
      <c r="Y36" s="41"/>
      <c r="Z36" s="41"/>
      <c r="AA36" s="42"/>
      <c r="AB36" s="42"/>
      <c r="AC36" s="42"/>
      <c r="AD36" s="41"/>
      <c r="AE36" s="41"/>
      <c r="AF36" s="41"/>
      <c r="AG36" s="42"/>
      <c r="AH36" s="42"/>
      <c r="AI36" s="42"/>
      <c r="AJ36" s="41"/>
      <c r="AK36" s="41"/>
      <c r="AL36" s="41"/>
      <c r="AM36" s="42"/>
      <c r="AN36" s="42"/>
      <c r="AO36" s="42"/>
      <c r="AP36" s="41"/>
      <c r="AQ36" s="41"/>
      <c r="AR36" s="41"/>
      <c r="AS36" s="42"/>
      <c r="AT36" s="42"/>
      <c r="AU36" s="42"/>
      <c r="AV36" s="29"/>
    </row>
    <row r="37" spans="1:48" ht="15" customHeight="1" x14ac:dyDescent="0.2">
      <c r="A37" s="84"/>
      <c r="B37" s="37"/>
      <c r="C37" s="38"/>
      <c r="D37" s="56"/>
      <c r="E37" s="38" t="str">
        <f t="shared" si="12"/>
        <v/>
      </c>
      <c r="F37" s="38" t="str">
        <f t="shared" si="13"/>
        <v/>
      </c>
      <c r="G37" s="38" t="str">
        <f t="shared" si="14"/>
        <v/>
      </c>
      <c r="H37" s="38" t="str">
        <f t="shared" si="15"/>
        <v/>
      </c>
      <c r="I37" s="38" t="str">
        <f t="shared" si="16"/>
        <v/>
      </c>
      <c r="J37" s="38">
        <f t="shared" si="17"/>
        <v>0</v>
      </c>
      <c r="K37" s="51"/>
      <c r="L37" s="38" t="str">
        <f t="shared" si="18"/>
        <v/>
      </c>
      <c r="M37" s="38" t="str">
        <f t="shared" si="19"/>
        <v/>
      </c>
      <c r="N37" s="38" t="str">
        <f t="shared" si="20"/>
        <v/>
      </c>
      <c r="O37" s="38" t="str">
        <f t="shared" si="21"/>
        <v/>
      </c>
      <c r="P37" s="38" t="str">
        <f t="shared" si="22"/>
        <v/>
      </c>
      <c r="Q37" s="46">
        <f t="shared" si="11"/>
        <v>0</v>
      </c>
      <c r="R37" s="41"/>
      <c r="S37" s="41"/>
      <c r="T37" s="41"/>
      <c r="U37" s="42"/>
      <c r="V37" s="42"/>
      <c r="W37" s="42"/>
      <c r="X37" s="41"/>
      <c r="Y37" s="41"/>
      <c r="Z37" s="41"/>
      <c r="AA37" s="42"/>
      <c r="AB37" s="42"/>
      <c r="AC37" s="42"/>
      <c r="AD37" s="41"/>
      <c r="AE37" s="41"/>
      <c r="AF37" s="41"/>
      <c r="AG37" s="42"/>
      <c r="AH37" s="42"/>
      <c r="AI37" s="42"/>
      <c r="AJ37" s="41"/>
      <c r="AK37" s="41"/>
      <c r="AL37" s="41"/>
      <c r="AM37" s="42"/>
      <c r="AN37" s="42"/>
      <c r="AO37" s="42"/>
      <c r="AP37" s="41"/>
      <c r="AQ37" s="41"/>
      <c r="AR37" s="41"/>
      <c r="AS37" s="42"/>
      <c r="AT37" s="42"/>
      <c r="AU37" s="42"/>
      <c r="AV37" s="29"/>
    </row>
    <row r="38" spans="1:48" ht="15" customHeight="1" x14ac:dyDescent="0.2">
      <c r="A38" s="84"/>
      <c r="B38" s="37"/>
      <c r="C38" s="38"/>
      <c r="D38" s="56"/>
      <c r="E38" s="38" t="str">
        <f t="shared" si="12"/>
        <v/>
      </c>
      <c r="F38" s="38" t="str">
        <f t="shared" si="13"/>
        <v/>
      </c>
      <c r="G38" s="38" t="str">
        <f t="shared" si="14"/>
        <v/>
      </c>
      <c r="H38" s="38" t="str">
        <f t="shared" si="15"/>
        <v/>
      </c>
      <c r="I38" s="38" t="str">
        <f t="shared" si="16"/>
        <v/>
      </c>
      <c r="J38" s="38">
        <f t="shared" si="17"/>
        <v>0</v>
      </c>
      <c r="K38" s="51"/>
      <c r="L38" s="38" t="str">
        <f t="shared" si="18"/>
        <v/>
      </c>
      <c r="M38" s="38" t="str">
        <f t="shared" si="19"/>
        <v/>
      </c>
      <c r="N38" s="38" t="str">
        <f t="shared" si="20"/>
        <v/>
      </c>
      <c r="O38" s="38" t="str">
        <f t="shared" si="21"/>
        <v/>
      </c>
      <c r="P38" s="38" t="str">
        <f t="shared" si="22"/>
        <v/>
      </c>
      <c r="Q38" s="46">
        <f t="shared" si="11"/>
        <v>0</v>
      </c>
      <c r="R38" s="41"/>
      <c r="S38" s="41"/>
      <c r="T38" s="41"/>
      <c r="U38" s="42"/>
      <c r="V38" s="42"/>
      <c r="W38" s="42"/>
      <c r="X38" s="41"/>
      <c r="Y38" s="41"/>
      <c r="Z38" s="41"/>
      <c r="AA38" s="42"/>
      <c r="AB38" s="42"/>
      <c r="AC38" s="42"/>
      <c r="AD38" s="41"/>
      <c r="AE38" s="41"/>
      <c r="AF38" s="41"/>
      <c r="AG38" s="42"/>
      <c r="AH38" s="42"/>
      <c r="AI38" s="42"/>
      <c r="AJ38" s="41"/>
      <c r="AK38" s="41"/>
      <c r="AL38" s="41"/>
      <c r="AM38" s="42"/>
      <c r="AN38" s="42"/>
      <c r="AO38" s="42"/>
      <c r="AP38" s="41"/>
      <c r="AQ38" s="41"/>
      <c r="AR38" s="41"/>
      <c r="AS38" s="42"/>
      <c r="AT38" s="42"/>
      <c r="AU38" s="42"/>
      <c r="AV38" s="29"/>
    </row>
    <row r="39" spans="1:48" ht="15" customHeight="1" x14ac:dyDescent="0.2">
      <c r="A39" s="84"/>
      <c r="B39" s="37"/>
      <c r="C39" s="38"/>
      <c r="D39" s="56"/>
      <c r="E39" s="38" t="str">
        <f t="shared" si="12"/>
        <v/>
      </c>
      <c r="F39" s="38" t="str">
        <f t="shared" si="13"/>
        <v/>
      </c>
      <c r="G39" s="38" t="str">
        <f t="shared" si="14"/>
        <v/>
      </c>
      <c r="H39" s="38" t="str">
        <f t="shared" si="15"/>
        <v/>
      </c>
      <c r="I39" s="38" t="str">
        <f t="shared" si="16"/>
        <v/>
      </c>
      <c r="J39" s="38">
        <f t="shared" si="17"/>
        <v>0</v>
      </c>
      <c r="K39" s="51"/>
      <c r="L39" s="38" t="str">
        <f t="shared" si="18"/>
        <v/>
      </c>
      <c r="M39" s="38" t="str">
        <f t="shared" si="19"/>
        <v/>
      </c>
      <c r="N39" s="38" t="str">
        <f t="shared" si="20"/>
        <v/>
      </c>
      <c r="O39" s="38" t="str">
        <f t="shared" si="21"/>
        <v/>
      </c>
      <c r="P39" s="38" t="str">
        <f t="shared" si="22"/>
        <v/>
      </c>
      <c r="Q39" s="46">
        <f t="shared" si="11"/>
        <v>0</v>
      </c>
      <c r="R39" s="41"/>
      <c r="S39" s="41"/>
      <c r="T39" s="41"/>
      <c r="U39" s="42"/>
      <c r="V39" s="42"/>
      <c r="W39" s="42"/>
      <c r="X39" s="41"/>
      <c r="Y39" s="41"/>
      <c r="Z39" s="41"/>
      <c r="AA39" s="42"/>
      <c r="AB39" s="42"/>
      <c r="AC39" s="42"/>
      <c r="AD39" s="41"/>
      <c r="AE39" s="41"/>
      <c r="AF39" s="41"/>
      <c r="AG39" s="42"/>
      <c r="AH39" s="42"/>
      <c r="AI39" s="42"/>
      <c r="AJ39" s="41"/>
      <c r="AK39" s="41"/>
      <c r="AL39" s="41"/>
      <c r="AM39" s="42"/>
      <c r="AN39" s="42"/>
      <c r="AO39" s="42"/>
      <c r="AP39" s="41"/>
      <c r="AQ39" s="41"/>
      <c r="AR39" s="41"/>
      <c r="AS39" s="42"/>
      <c r="AT39" s="42"/>
      <c r="AU39" s="42"/>
      <c r="AV39" s="29"/>
    </row>
    <row r="40" spans="1:48" ht="15" customHeight="1" x14ac:dyDescent="0.2">
      <c r="A40" s="84"/>
      <c r="B40" s="37"/>
      <c r="C40" s="38"/>
      <c r="D40" s="56"/>
      <c r="E40" s="38" t="str">
        <f t="shared" si="12"/>
        <v/>
      </c>
      <c r="F40" s="38" t="str">
        <f t="shared" si="13"/>
        <v/>
      </c>
      <c r="G40" s="38" t="str">
        <f t="shared" si="14"/>
        <v/>
      </c>
      <c r="H40" s="38" t="str">
        <f t="shared" si="15"/>
        <v/>
      </c>
      <c r="I40" s="38" t="str">
        <f t="shared" si="16"/>
        <v/>
      </c>
      <c r="J40" s="38">
        <f t="shared" si="17"/>
        <v>0</v>
      </c>
      <c r="K40" s="51"/>
      <c r="L40" s="38" t="str">
        <f t="shared" si="18"/>
        <v/>
      </c>
      <c r="M40" s="38" t="str">
        <f t="shared" si="19"/>
        <v/>
      </c>
      <c r="N40" s="38" t="str">
        <f t="shared" si="20"/>
        <v/>
      </c>
      <c r="O40" s="38" t="str">
        <f t="shared" si="21"/>
        <v/>
      </c>
      <c r="P40" s="38" t="str">
        <f t="shared" si="22"/>
        <v/>
      </c>
      <c r="Q40" s="46">
        <f t="shared" si="11"/>
        <v>0</v>
      </c>
      <c r="R40" s="41"/>
      <c r="S40" s="41"/>
      <c r="T40" s="41"/>
      <c r="U40" s="42"/>
      <c r="V40" s="42"/>
      <c r="W40" s="42"/>
      <c r="X40" s="41"/>
      <c r="Y40" s="41"/>
      <c r="Z40" s="41"/>
      <c r="AA40" s="42"/>
      <c r="AB40" s="42"/>
      <c r="AC40" s="42"/>
      <c r="AD40" s="41"/>
      <c r="AE40" s="41"/>
      <c r="AF40" s="41"/>
      <c r="AG40" s="42"/>
      <c r="AH40" s="42"/>
      <c r="AI40" s="42"/>
      <c r="AJ40" s="41"/>
      <c r="AK40" s="41"/>
      <c r="AL40" s="41"/>
      <c r="AM40" s="42"/>
      <c r="AN40" s="42"/>
      <c r="AO40" s="42"/>
      <c r="AP40" s="41"/>
      <c r="AQ40" s="41"/>
      <c r="AR40" s="41"/>
      <c r="AS40" s="42"/>
      <c r="AT40" s="42"/>
      <c r="AU40" s="42"/>
      <c r="AV40" s="29"/>
    </row>
    <row r="41" spans="1:48" ht="15" customHeight="1" x14ac:dyDescent="0.2">
      <c r="A41" s="84"/>
      <c r="B41" s="37"/>
      <c r="C41" s="38"/>
      <c r="D41" s="56"/>
      <c r="E41" s="38" t="str">
        <f t="shared" si="12"/>
        <v/>
      </c>
      <c r="F41" s="38" t="str">
        <f t="shared" si="13"/>
        <v/>
      </c>
      <c r="G41" s="38" t="str">
        <f t="shared" si="14"/>
        <v/>
      </c>
      <c r="H41" s="38" t="str">
        <f t="shared" si="15"/>
        <v/>
      </c>
      <c r="I41" s="38" t="str">
        <f t="shared" si="16"/>
        <v/>
      </c>
      <c r="J41" s="38">
        <f t="shared" si="17"/>
        <v>0</v>
      </c>
      <c r="K41" s="51"/>
      <c r="L41" s="38" t="str">
        <f t="shared" si="18"/>
        <v/>
      </c>
      <c r="M41" s="38" t="str">
        <f t="shared" si="19"/>
        <v/>
      </c>
      <c r="N41" s="38" t="str">
        <f t="shared" si="20"/>
        <v/>
      </c>
      <c r="O41" s="38" t="str">
        <f t="shared" si="21"/>
        <v/>
      </c>
      <c r="P41" s="38" t="str">
        <f t="shared" si="22"/>
        <v/>
      </c>
      <c r="Q41" s="46">
        <f t="shared" si="11"/>
        <v>0</v>
      </c>
      <c r="R41" s="41"/>
      <c r="S41" s="41"/>
      <c r="T41" s="41"/>
      <c r="U41" s="42"/>
      <c r="V41" s="42"/>
      <c r="W41" s="42"/>
      <c r="X41" s="41"/>
      <c r="Y41" s="41"/>
      <c r="Z41" s="41"/>
      <c r="AA41" s="42"/>
      <c r="AB41" s="42"/>
      <c r="AC41" s="42"/>
      <c r="AD41" s="41"/>
      <c r="AE41" s="41"/>
      <c r="AF41" s="41"/>
      <c r="AG41" s="42"/>
      <c r="AH41" s="42"/>
      <c r="AI41" s="42"/>
      <c r="AJ41" s="41"/>
      <c r="AK41" s="41"/>
      <c r="AL41" s="41"/>
      <c r="AM41" s="42"/>
      <c r="AN41" s="42"/>
      <c r="AO41" s="42"/>
      <c r="AP41" s="41"/>
      <c r="AQ41" s="41"/>
      <c r="AR41" s="41"/>
      <c r="AS41" s="42"/>
      <c r="AT41" s="42"/>
      <c r="AU41" s="42"/>
      <c r="AV41" s="29"/>
    </row>
    <row r="42" spans="1:48" ht="15" customHeight="1" x14ac:dyDescent="0.2">
      <c r="A42" s="84"/>
      <c r="B42" s="37"/>
      <c r="C42" s="38"/>
      <c r="D42" s="56"/>
      <c r="E42" s="38" t="str">
        <f t="shared" si="12"/>
        <v/>
      </c>
      <c r="F42" s="38" t="str">
        <f t="shared" si="13"/>
        <v/>
      </c>
      <c r="G42" s="38" t="str">
        <f t="shared" si="14"/>
        <v/>
      </c>
      <c r="H42" s="38" t="str">
        <f t="shared" si="15"/>
        <v/>
      </c>
      <c r="I42" s="38" t="str">
        <f t="shared" si="16"/>
        <v/>
      </c>
      <c r="J42" s="38">
        <f t="shared" si="17"/>
        <v>0</v>
      </c>
      <c r="K42" s="51"/>
      <c r="L42" s="38" t="str">
        <f t="shared" si="18"/>
        <v/>
      </c>
      <c r="M42" s="38" t="str">
        <f t="shared" si="19"/>
        <v/>
      </c>
      <c r="N42" s="38" t="str">
        <f t="shared" si="20"/>
        <v/>
      </c>
      <c r="O42" s="38" t="str">
        <f t="shared" si="21"/>
        <v/>
      </c>
      <c r="P42" s="38" t="str">
        <f t="shared" si="22"/>
        <v/>
      </c>
      <c r="Q42" s="46">
        <f t="shared" si="11"/>
        <v>0</v>
      </c>
      <c r="R42" s="41"/>
      <c r="S42" s="41"/>
      <c r="T42" s="41"/>
      <c r="U42" s="42"/>
      <c r="V42" s="42"/>
      <c r="W42" s="42"/>
      <c r="X42" s="41"/>
      <c r="Y42" s="41"/>
      <c r="Z42" s="41"/>
      <c r="AA42" s="42"/>
      <c r="AB42" s="42"/>
      <c r="AC42" s="42"/>
      <c r="AD42" s="41"/>
      <c r="AE42" s="41"/>
      <c r="AF42" s="41"/>
      <c r="AG42" s="42"/>
      <c r="AH42" s="42"/>
      <c r="AI42" s="42"/>
      <c r="AJ42" s="41"/>
      <c r="AK42" s="41"/>
      <c r="AL42" s="41"/>
      <c r="AM42" s="42"/>
      <c r="AN42" s="42"/>
      <c r="AO42" s="42"/>
      <c r="AP42" s="41"/>
      <c r="AQ42" s="41"/>
      <c r="AR42" s="41"/>
      <c r="AS42" s="42"/>
      <c r="AT42" s="42"/>
      <c r="AU42" s="42"/>
      <c r="AV42" s="29"/>
    </row>
    <row r="43" spans="1:48" ht="15" customHeight="1" x14ac:dyDescent="0.2">
      <c r="A43" s="84"/>
      <c r="B43" s="37"/>
      <c r="C43" s="38"/>
      <c r="D43" s="56"/>
      <c r="E43" s="38" t="str">
        <f t="shared" si="12"/>
        <v/>
      </c>
      <c r="F43" s="38" t="str">
        <f t="shared" si="13"/>
        <v/>
      </c>
      <c r="G43" s="38" t="str">
        <f t="shared" si="14"/>
        <v/>
      </c>
      <c r="H43" s="38" t="str">
        <f t="shared" si="15"/>
        <v/>
      </c>
      <c r="I43" s="38" t="str">
        <f t="shared" si="16"/>
        <v/>
      </c>
      <c r="J43" s="38">
        <f t="shared" si="17"/>
        <v>0</v>
      </c>
      <c r="K43" s="51"/>
      <c r="L43" s="38" t="str">
        <f t="shared" si="18"/>
        <v/>
      </c>
      <c r="M43" s="38" t="str">
        <f t="shared" si="19"/>
        <v/>
      </c>
      <c r="N43" s="38" t="str">
        <f t="shared" si="20"/>
        <v/>
      </c>
      <c r="O43" s="38" t="str">
        <f t="shared" si="21"/>
        <v/>
      </c>
      <c r="P43" s="38" t="str">
        <f t="shared" si="22"/>
        <v/>
      </c>
      <c r="Q43" s="46">
        <f t="shared" si="11"/>
        <v>0</v>
      </c>
      <c r="R43" s="41"/>
      <c r="S43" s="41"/>
      <c r="T43" s="41"/>
      <c r="U43" s="42"/>
      <c r="V43" s="42"/>
      <c r="W43" s="42"/>
      <c r="X43" s="41"/>
      <c r="Y43" s="41"/>
      <c r="Z43" s="41"/>
      <c r="AA43" s="42"/>
      <c r="AB43" s="42"/>
      <c r="AC43" s="42"/>
      <c r="AD43" s="41"/>
      <c r="AE43" s="41"/>
      <c r="AF43" s="41"/>
      <c r="AG43" s="42"/>
      <c r="AH43" s="42"/>
      <c r="AI43" s="42"/>
      <c r="AJ43" s="41"/>
      <c r="AK43" s="41"/>
      <c r="AL43" s="41"/>
      <c r="AM43" s="42"/>
      <c r="AN43" s="42"/>
      <c r="AO43" s="42"/>
      <c r="AP43" s="41"/>
      <c r="AQ43" s="41"/>
      <c r="AR43" s="41"/>
      <c r="AS43" s="42"/>
      <c r="AT43" s="42"/>
      <c r="AU43" s="42"/>
      <c r="AV43" s="29"/>
    </row>
    <row r="44" spans="1:48" ht="15" customHeight="1" x14ac:dyDescent="0.2">
      <c r="A44" s="84"/>
      <c r="B44" s="37"/>
      <c r="C44" s="38"/>
      <c r="D44" s="56"/>
      <c r="E44" s="38" t="str">
        <f t="shared" si="12"/>
        <v/>
      </c>
      <c r="F44" s="38" t="str">
        <f t="shared" si="13"/>
        <v/>
      </c>
      <c r="G44" s="38" t="str">
        <f t="shared" si="14"/>
        <v/>
      </c>
      <c r="H44" s="38" t="str">
        <f t="shared" si="15"/>
        <v/>
      </c>
      <c r="I44" s="38" t="str">
        <f t="shared" si="16"/>
        <v/>
      </c>
      <c r="J44" s="38">
        <f t="shared" si="17"/>
        <v>0</v>
      </c>
      <c r="K44" s="51"/>
      <c r="L44" s="38" t="str">
        <f t="shared" si="18"/>
        <v/>
      </c>
      <c r="M44" s="38" t="str">
        <f t="shared" si="19"/>
        <v/>
      </c>
      <c r="N44" s="38" t="str">
        <f t="shared" si="20"/>
        <v/>
      </c>
      <c r="O44" s="38" t="str">
        <f t="shared" si="21"/>
        <v/>
      </c>
      <c r="P44" s="38" t="str">
        <f t="shared" si="22"/>
        <v/>
      </c>
      <c r="Q44" s="46">
        <f t="shared" si="11"/>
        <v>0</v>
      </c>
      <c r="R44" s="41"/>
      <c r="S44" s="41"/>
      <c r="T44" s="41"/>
      <c r="U44" s="42"/>
      <c r="V44" s="42"/>
      <c r="W44" s="42"/>
      <c r="X44" s="41"/>
      <c r="Y44" s="41"/>
      <c r="Z44" s="41"/>
      <c r="AA44" s="42"/>
      <c r="AB44" s="42"/>
      <c r="AC44" s="42"/>
      <c r="AD44" s="41"/>
      <c r="AE44" s="41"/>
      <c r="AF44" s="41"/>
      <c r="AG44" s="42"/>
      <c r="AH44" s="42"/>
      <c r="AI44" s="42"/>
      <c r="AJ44" s="41"/>
      <c r="AK44" s="41"/>
      <c r="AL44" s="41"/>
      <c r="AM44" s="42"/>
      <c r="AN44" s="42"/>
      <c r="AO44" s="42"/>
      <c r="AP44" s="41"/>
      <c r="AQ44" s="41"/>
      <c r="AR44" s="41"/>
      <c r="AS44" s="42"/>
      <c r="AT44" s="42"/>
      <c r="AU44" s="42"/>
      <c r="AV44" s="29"/>
    </row>
    <row r="45" spans="1:48" ht="15" customHeight="1" x14ac:dyDescent="0.2">
      <c r="A45" s="84"/>
      <c r="B45" s="37"/>
      <c r="C45" s="38"/>
      <c r="D45" s="56"/>
      <c r="E45" s="38" t="str">
        <f t="shared" si="12"/>
        <v/>
      </c>
      <c r="F45" s="38" t="str">
        <f t="shared" si="13"/>
        <v/>
      </c>
      <c r="G45" s="38" t="str">
        <f t="shared" si="14"/>
        <v/>
      </c>
      <c r="H45" s="38" t="str">
        <f t="shared" si="15"/>
        <v/>
      </c>
      <c r="I45" s="38" t="str">
        <f t="shared" si="16"/>
        <v/>
      </c>
      <c r="J45" s="38">
        <f t="shared" si="17"/>
        <v>0</v>
      </c>
      <c r="K45" s="51"/>
      <c r="L45" s="38" t="str">
        <f t="shared" si="18"/>
        <v/>
      </c>
      <c r="M45" s="38" t="str">
        <f t="shared" si="19"/>
        <v/>
      </c>
      <c r="N45" s="38" t="str">
        <f t="shared" si="20"/>
        <v/>
      </c>
      <c r="O45" s="38" t="str">
        <f t="shared" si="21"/>
        <v/>
      </c>
      <c r="P45" s="38" t="str">
        <f t="shared" si="22"/>
        <v/>
      </c>
      <c r="Q45" s="46">
        <f t="shared" si="11"/>
        <v>0</v>
      </c>
      <c r="R45" s="41"/>
      <c r="S45" s="41"/>
      <c r="T45" s="41"/>
      <c r="U45" s="42"/>
      <c r="V45" s="42"/>
      <c r="W45" s="42"/>
      <c r="X45" s="41"/>
      <c r="Y45" s="41"/>
      <c r="Z45" s="41"/>
      <c r="AA45" s="42"/>
      <c r="AB45" s="42"/>
      <c r="AC45" s="42"/>
      <c r="AD45" s="41"/>
      <c r="AE45" s="41"/>
      <c r="AF45" s="41"/>
      <c r="AG45" s="42"/>
      <c r="AH45" s="42"/>
      <c r="AI45" s="42"/>
      <c r="AJ45" s="41"/>
      <c r="AK45" s="41"/>
      <c r="AL45" s="41"/>
      <c r="AM45" s="42"/>
      <c r="AN45" s="42"/>
      <c r="AO45" s="42"/>
      <c r="AP45" s="41"/>
      <c r="AQ45" s="41"/>
      <c r="AR45" s="41"/>
      <c r="AS45" s="42"/>
      <c r="AT45" s="42"/>
      <c r="AU45" s="42"/>
      <c r="AV45" s="29"/>
    </row>
    <row r="46" spans="1:48" ht="15" customHeight="1" x14ac:dyDescent="0.2">
      <c r="A46" s="84"/>
      <c r="B46" s="37"/>
      <c r="C46" s="38"/>
      <c r="D46" s="56"/>
      <c r="E46" s="38" t="str">
        <f t="shared" si="12"/>
        <v/>
      </c>
      <c r="F46" s="38" t="str">
        <f t="shared" si="13"/>
        <v/>
      </c>
      <c r="G46" s="38" t="str">
        <f t="shared" si="14"/>
        <v/>
      </c>
      <c r="H46" s="38" t="str">
        <f t="shared" si="15"/>
        <v/>
      </c>
      <c r="I46" s="38" t="str">
        <f t="shared" si="16"/>
        <v/>
      </c>
      <c r="J46" s="38">
        <f t="shared" si="17"/>
        <v>0</v>
      </c>
      <c r="K46" s="51"/>
      <c r="L46" s="38" t="str">
        <f t="shared" si="18"/>
        <v/>
      </c>
      <c r="M46" s="38" t="str">
        <f t="shared" si="19"/>
        <v/>
      </c>
      <c r="N46" s="38" t="str">
        <f t="shared" si="20"/>
        <v/>
      </c>
      <c r="O46" s="38" t="str">
        <f t="shared" si="21"/>
        <v/>
      </c>
      <c r="P46" s="38" t="str">
        <f t="shared" si="22"/>
        <v/>
      </c>
      <c r="Q46" s="46">
        <f t="shared" si="11"/>
        <v>0</v>
      </c>
      <c r="R46" s="41"/>
      <c r="S46" s="41"/>
      <c r="T46" s="41"/>
      <c r="U46" s="42"/>
      <c r="V46" s="42"/>
      <c r="W46" s="42"/>
      <c r="X46" s="41"/>
      <c r="Y46" s="41"/>
      <c r="Z46" s="41"/>
      <c r="AA46" s="42"/>
      <c r="AB46" s="42"/>
      <c r="AC46" s="42"/>
      <c r="AD46" s="41"/>
      <c r="AE46" s="41"/>
      <c r="AF46" s="41"/>
      <c r="AG46" s="42"/>
      <c r="AH46" s="42"/>
      <c r="AI46" s="42"/>
      <c r="AJ46" s="41"/>
      <c r="AK46" s="41"/>
      <c r="AL46" s="41"/>
      <c r="AM46" s="42"/>
      <c r="AN46" s="42"/>
      <c r="AO46" s="42"/>
      <c r="AP46" s="41"/>
      <c r="AQ46" s="41"/>
      <c r="AR46" s="41"/>
      <c r="AS46" s="42"/>
      <c r="AT46" s="42"/>
      <c r="AU46" s="42"/>
      <c r="AV46" s="29"/>
    </row>
    <row r="47" spans="1:48" ht="15" customHeight="1" x14ac:dyDescent="0.2">
      <c r="A47" s="84"/>
      <c r="B47" s="37"/>
      <c r="C47" s="38"/>
      <c r="D47" s="56"/>
      <c r="E47" s="38" t="str">
        <f t="shared" si="12"/>
        <v/>
      </c>
      <c r="F47" s="38" t="str">
        <f t="shared" si="13"/>
        <v/>
      </c>
      <c r="G47" s="38" t="str">
        <f t="shared" si="14"/>
        <v/>
      </c>
      <c r="H47" s="38" t="str">
        <f t="shared" si="15"/>
        <v/>
      </c>
      <c r="I47" s="38" t="str">
        <f t="shared" si="16"/>
        <v/>
      </c>
      <c r="J47" s="38">
        <f t="shared" si="17"/>
        <v>0</v>
      </c>
      <c r="K47" s="51"/>
      <c r="L47" s="38" t="str">
        <f t="shared" si="18"/>
        <v/>
      </c>
      <c r="M47" s="38" t="str">
        <f t="shared" si="19"/>
        <v/>
      </c>
      <c r="N47" s="38" t="str">
        <f t="shared" si="20"/>
        <v/>
      </c>
      <c r="O47" s="38" t="str">
        <f t="shared" si="21"/>
        <v/>
      </c>
      <c r="P47" s="38" t="str">
        <f t="shared" si="22"/>
        <v/>
      </c>
      <c r="Q47" s="46">
        <f t="shared" si="11"/>
        <v>0</v>
      </c>
      <c r="R47" s="41"/>
      <c r="S47" s="41"/>
      <c r="T47" s="41"/>
      <c r="U47" s="42"/>
      <c r="V47" s="42"/>
      <c r="W47" s="42"/>
      <c r="X47" s="41"/>
      <c r="Y47" s="41"/>
      <c r="Z47" s="41"/>
      <c r="AA47" s="42"/>
      <c r="AB47" s="42"/>
      <c r="AC47" s="42"/>
      <c r="AD47" s="41"/>
      <c r="AE47" s="41"/>
      <c r="AF47" s="41"/>
      <c r="AG47" s="42"/>
      <c r="AH47" s="42"/>
      <c r="AI47" s="42"/>
      <c r="AJ47" s="41"/>
      <c r="AK47" s="41"/>
      <c r="AL47" s="41"/>
      <c r="AM47" s="42"/>
      <c r="AN47" s="42"/>
      <c r="AO47" s="42"/>
      <c r="AP47" s="41"/>
      <c r="AQ47" s="41"/>
      <c r="AR47" s="41"/>
      <c r="AS47" s="42"/>
      <c r="AT47" s="42"/>
      <c r="AU47" s="42"/>
      <c r="AV47" s="29"/>
    </row>
    <row r="48" spans="1:48" ht="15" customHeight="1" x14ac:dyDescent="0.2">
      <c r="A48" s="84"/>
      <c r="B48" s="37"/>
      <c r="C48" s="38"/>
      <c r="D48" s="56"/>
      <c r="E48" s="38" t="str">
        <f t="shared" si="12"/>
        <v/>
      </c>
      <c r="F48" s="38" t="str">
        <f t="shared" si="13"/>
        <v/>
      </c>
      <c r="G48" s="38" t="str">
        <f t="shared" si="14"/>
        <v/>
      </c>
      <c r="H48" s="38" t="str">
        <f t="shared" si="15"/>
        <v/>
      </c>
      <c r="I48" s="38" t="str">
        <f t="shared" si="16"/>
        <v/>
      </c>
      <c r="J48" s="38">
        <f t="shared" si="17"/>
        <v>0</v>
      </c>
      <c r="K48" s="51"/>
      <c r="L48" s="38" t="str">
        <f t="shared" si="18"/>
        <v/>
      </c>
      <c r="M48" s="38" t="str">
        <f t="shared" si="19"/>
        <v/>
      </c>
      <c r="N48" s="38" t="str">
        <f t="shared" si="20"/>
        <v/>
      </c>
      <c r="O48" s="38" t="str">
        <f t="shared" si="21"/>
        <v/>
      </c>
      <c r="P48" s="38" t="str">
        <f t="shared" si="22"/>
        <v/>
      </c>
      <c r="Q48" s="46">
        <f t="shared" si="11"/>
        <v>0</v>
      </c>
      <c r="R48" s="41"/>
      <c r="S48" s="41"/>
      <c r="T48" s="41"/>
      <c r="U48" s="42"/>
      <c r="V48" s="42"/>
      <c r="W48" s="42"/>
      <c r="X48" s="41"/>
      <c r="Y48" s="41"/>
      <c r="Z48" s="41"/>
      <c r="AA48" s="42"/>
      <c r="AB48" s="42"/>
      <c r="AC48" s="42"/>
      <c r="AD48" s="41"/>
      <c r="AE48" s="41"/>
      <c r="AF48" s="41"/>
      <c r="AG48" s="42"/>
      <c r="AH48" s="42"/>
      <c r="AI48" s="42"/>
      <c r="AJ48" s="41"/>
      <c r="AK48" s="41"/>
      <c r="AL48" s="41"/>
      <c r="AM48" s="42"/>
      <c r="AN48" s="42"/>
      <c r="AO48" s="42"/>
      <c r="AP48" s="41"/>
      <c r="AQ48" s="41"/>
      <c r="AR48" s="41"/>
      <c r="AS48" s="42"/>
      <c r="AT48" s="42"/>
      <c r="AU48" s="42"/>
      <c r="AV48" s="29"/>
    </row>
    <row r="49" spans="1:48" ht="15" customHeight="1" x14ac:dyDescent="0.2">
      <c r="A49" s="84"/>
      <c r="B49" s="37"/>
      <c r="C49" s="38"/>
      <c r="D49" s="56"/>
      <c r="E49" s="38" t="str">
        <f t="shared" si="12"/>
        <v/>
      </c>
      <c r="F49" s="38" t="str">
        <f t="shared" si="13"/>
        <v/>
      </c>
      <c r="G49" s="38" t="str">
        <f t="shared" si="14"/>
        <v/>
      </c>
      <c r="H49" s="38" t="str">
        <f t="shared" si="15"/>
        <v/>
      </c>
      <c r="I49" s="38" t="str">
        <f t="shared" si="16"/>
        <v/>
      </c>
      <c r="J49" s="38">
        <f t="shared" si="17"/>
        <v>0</v>
      </c>
      <c r="K49" s="51"/>
      <c r="L49" s="38" t="str">
        <f t="shared" si="18"/>
        <v/>
      </c>
      <c r="M49" s="38" t="str">
        <f t="shared" si="19"/>
        <v/>
      </c>
      <c r="N49" s="38" t="str">
        <f t="shared" si="20"/>
        <v/>
      </c>
      <c r="O49" s="38" t="str">
        <f t="shared" si="21"/>
        <v/>
      </c>
      <c r="P49" s="38" t="str">
        <f t="shared" si="22"/>
        <v/>
      </c>
      <c r="Q49" s="46">
        <f t="shared" si="11"/>
        <v>0</v>
      </c>
      <c r="R49" s="41"/>
      <c r="S49" s="41"/>
      <c r="T49" s="41"/>
      <c r="U49" s="42"/>
      <c r="V49" s="42"/>
      <c r="W49" s="42"/>
      <c r="X49" s="41"/>
      <c r="Y49" s="41"/>
      <c r="Z49" s="41"/>
      <c r="AA49" s="42"/>
      <c r="AB49" s="42"/>
      <c r="AC49" s="42"/>
      <c r="AD49" s="41"/>
      <c r="AE49" s="41"/>
      <c r="AF49" s="41"/>
      <c r="AG49" s="42"/>
      <c r="AH49" s="42"/>
      <c r="AI49" s="42"/>
      <c r="AJ49" s="41"/>
      <c r="AK49" s="41"/>
      <c r="AL49" s="41"/>
      <c r="AM49" s="42"/>
      <c r="AN49" s="42"/>
      <c r="AO49" s="42"/>
      <c r="AP49" s="41"/>
      <c r="AQ49" s="41"/>
      <c r="AR49" s="41"/>
      <c r="AS49" s="42"/>
      <c r="AT49" s="42"/>
      <c r="AU49" s="42"/>
      <c r="AV49" s="29"/>
    </row>
    <row r="50" spans="1:48" ht="15" customHeight="1" x14ac:dyDescent="0.2">
      <c r="A50" s="84"/>
      <c r="B50" s="37"/>
      <c r="C50" s="38"/>
      <c r="D50" s="56"/>
      <c r="E50" s="38" t="str">
        <f t="shared" si="12"/>
        <v/>
      </c>
      <c r="F50" s="38" t="str">
        <f t="shared" si="13"/>
        <v/>
      </c>
      <c r="G50" s="38" t="str">
        <f t="shared" si="14"/>
        <v/>
      </c>
      <c r="H50" s="38" t="str">
        <f t="shared" si="15"/>
        <v/>
      </c>
      <c r="I50" s="38" t="str">
        <f t="shared" si="16"/>
        <v/>
      </c>
      <c r="J50" s="38">
        <f t="shared" si="17"/>
        <v>0</v>
      </c>
      <c r="K50" s="51"/>
      <c r="L50" s="38" t="str">
        <f t="shared" si="18"/>
        <v/>
      </c>
      <c r="M50" s="38" t="str">
        <f t="shared" si="19"/>
        <v/>
      </c>
      <c r="N50" s="38" t="str">
        <f t="shared" si="20"/>
        <v/>
      </c>
      <c r="O50" s="38" t="str">
        <f t="shared" si="21"/>
        <v/>
      </c>
      <c r="P50" s="38" t="str">
        <f t="shared" si="22"/>
        <v/>
      </c>
      <c r="Q50" s="46">
        <f t="shared" si="11"/>
        <v>0</v>
      </c>
      <c r="R50" s="41"/>
      <c r="S50" s="41"/>
      <c r="T50" s="41"/>
      <c r="U50" s="42"/>
      <c r="V50" s="42"/>
      <c r="W50" s="42"/>
      <c r="X50" s="41"/>
      <c r="Y50" s="41"/>
      <c r="Z50" s="41"/>
      <c r="AA50" s="42"/>
      <c r="AB50" s="42"/>
      <c r="AC50" s="42"/>
      <c r="AD50" s="41"/>
      <c r="AE50" s="41"/>
      <c r="AF50" s="41"/>
      <c r="AG50" s="42"/>
      <c r="AH50" s="42"/>
      <c r="AI50" s="42"/>
      <c r="AJ50" s="41"/>
      <c r="AK50" s="41"/>
      <c r="AL50" s="41"/>
      <c r="AM50" s="42"/>
      <c r="AN50" s="42"/>
      <c r="AO50" s="42"/>
      <c r="AP50" s="41"/>
      <c r="AQ50" s="41"/>
      <c r="AR50" s="41"/>
      <c r="AS50" s="42"/>
      <c r="AT50" s="42"/>
      <c r="AU50" s="42"/>
      <c r="AV50" s="29"/>
    </row>
    <row r="51" spans="1:48" ht="15" customHeight="1" x14ac:dyDescent="0.2">
      <c r="A51" s="84"/>
      <c r="B51" s="37"/>
      <c r="C51" s="38"/>
      <c r="D51" s="56"/>
      <c r="E51" s="38" t="str">
        <f t="shared" si="12"/>
        <v/>
      </c>
      <c r="F51" s="38" t="str">
        <f t="shared" si="13"/>
        <v/>
      </c>
      <c r="G51" s="38" t="str">
        <f t="shared" si="14"/>
        <v/>
      </c>
      <c r="H51" s="38" t="str">
        <f t="shared" si="15"/>
        <v/>
      </c>
      <c r="I51" s="38" t="str">
        <f t="shared" si="16"/>
        <v/>
      </c>
      <c r="J51" s="38">
        <f t="shared" si="17"/>
        <v>0</v>
      </c>
      <c r="K51" s="51"/>
      <c r="L51" s="38" t="str">
        <f t="shared" si="18"/>
        <v/>
      </c>
      <c r="M51" s="38" t="str">
        <f t="shared" si="19"/>
        <v/>
      </c>
      <c r="N51" s="38" t="str">
        <f t="shared" si="20"/>
        <v/>
      </c>
      <c r="O51" s="38" t="str">
        <f t="shared" si="21"/>
        <v/>
      </c>
      <c r="P51" s="38" t="str">
        <f t="shared" si="22"/>
        <v/>
      </c>
      <c r="Q51" s="46">
        <f t="shared" si="11"/>
        <v>0</v>
      </c>
      <c r="R51" s="41"/>
      <c r="S51" s="41"/>
      <c r="T51" s="41"/>
      <c r="U51" s="42"/>
      <c r="V51" s="42"/>
      <c r="W51" s="42"/>
      <c r="X51" s="41"/>
      <c r="Y51" s="41"/>
      <c r="Z51" s="41"/>
      <c r="AA51" s="42"/>
      <c r="AB51" s="42"/>
      <c r="AC51" s="42"/>
      <c r="AD51" s="41"/>
      <c r="AE51" s="41"/>
      <c r="AF51" s="41"/>
      <c r="AG51" s="42"/>
      <c r="AH51" s="42"/>
      <c r="AI51" s="42"/>
      <c r="AJ51" s="41"/>
      <c r="AK51" s="41"/>
      <c r="AL51" s="41"/>
      <c r="AM51" s="42"/>
      <c r="AN51" s="42"/>
      <c r="AO51" s="42"/>
      <c r="AP51" s="41"/>
      <c r="AQ51" s="41"/>
      <c r="AR51" s="41"/>
      <c r="AS51" s="42"/>
      <c r="AT51" s="42"/>
      <c r="AU51" s="42"/>
      <c r="AV51" s="29"/>
    </row>
    <row r="52" spans="1:48" ht="15" customHeight="1" x14ac:dyDescent="0.2">
      <c r="A52" s="84"/>
      <c r="B52" s="37"/>
      <c r="C52" s="38"/>
      <c r="D52" s="56"/>
      <c r="E52" s="38" t="str">
        <f t="shared" si="12"/>
        <v/>
      </c>
      <c r="F52" s="38" t="str">
        <f t="shared" si="13"/>
        <v/>
      </c>
      <c r="G52" s="38" t="str">
        <f t="shared" si="14"/>
        <v/>
      </c>
      <c r="H52" s="38" t="str">
        <f t="shared" si="15"/>
        <v/>
      </c>
      <c r="I52" s="38" t="str">
        <f t="shared" si="16"/>
        <v/>
      </c>
      <c r="J52" s="38">
        <f t="shared" si="17"/>
        <v>0</v>
      </c>
      <c r="K52" s="51"/>
      <c r="L52" s="38" t="str">
        <f t="shared" si="18"/>
        <v/>
      </c>
      <c r="M52" s="38" t="str">
        <f t="shared" si="19"/>
        <v/>
      </c>
      <c r="N52" s="38" t="str">
        <f t="shared" si="20"/>
        <v/>
      </c>
      <c r="O52" s="38" t="str">
        <f t="shared" si="21"/>
        <v/>
      </c>
      <c r="P52" s="38" t="str">
        <f t="shared" si="22"/>
        <v/>
      </c>
      <c r="Q52" s="46">
        <f t="shared" si="11"/>
        <v>0</v>
      </c>
      <c r="R52" s="41"/>
      <c r="S52" s="41"/>
      <c r="T52" s="41"/>
      <c r="U52" s="42"/>
      <c r="V52" s="42"/>
      <c r="W52" s="42"/>
      <c r="X52" s="41"/>
      <c r="Y52" s="41"/>
      <c r="Z52" s="41"/>
      <c r="AA52" s="42"/>
      <c r="AB52" s="42"/>
      <c r="AC52" s="42"/>
      <c r="AD52" s="41"/>
      <c r="AE52" s="41"/>
      <c r="AF52" s="41"/>
      <c r="AG52" s="42"/>
      <c r="AH52" s="42"/>
      <c r="AI52" s="42"/>
      <c r="AJ52" s="41"/>
      <c r="AK52" s="41"/>
      <c r="AL52" s="41"/>
      <c r="AM52" s="42"/>
      <c r="AN52" s="42"/>
      <c r="AO52" s="42"/>
      <c r="AP52" s="41"/>
      <c r="AQ52" s="41"/>
      <c r="AR52" s="41"/>
      <c r="AS52" s="42"/>
      <c r="AT52" s="42"/>
      <c r="AU52" s="42"/>
      <c r="AV52" s="29"/>
    </row>
    <row r="53" spans="1:48" ht="15" customHeight="1" x14ac:dyDescent="0.2">
      <c r="A53" s="84"/>
      <c r="B53" s="37"/>
      <c r="C53" s="38"/>
      <c r="D53" s="56"/>
      <c r="E53" s="38" t="str">
        <f t="shared" si="12"/>
        <v/>
      </c>
      <c r="F53" s="38" t="str">
        <f t="shared" si="13"/>
        <v/>
      </c>
      <c r="G53" s="38" t="str">
        <f t="shared" si="14"/>
        <v/>
      </c>
      <c r="H53" s="38" t="str">
        <f t="shared" si="15"/>
        <v/>
      </c>
      <c r="I53" s="38" t="str">
        <f t="shared" si="16"/>
        <v/>
      </c>
      <c r="J53" s="38">
        <f t="shared" si="17"/>
        <v>0</v>
      </c>
      <c r="K53" s="51"/>
      <c r="L53" s="38" t="str">
        <f t="shared" si="18"/>
        <v/>
      </c>
      <c r="M53" s="38" t="str">
        <f t="shared" si="19"/>
        <v/>
      </c>
      <c r="N53" s="38" t="str">
        <f t="shared" si="20"/>
        <v/>
      </c>
      <c r="O53" s="38" t="str">
        <f t="shared" si="21"/>
        <v/>
      </c>
      <c r="P53" s="38" t="str">
        <f t="shared" si="22"/>
        <v/>
      </c>
      <c r="Q53" s="46">
        <f t="shared" si="11"/>
        <v>0</v>
      </c>
      <c r="R53" s="41"/>
      <c r="S53" s="41"/>
      <c r="T53" s="41"/>
      <c r="U53" s="42"/>
      <c r="V53" s="42"/>
      <c r="W53" s="42"/>
      <c r="X53" s="41"/>
      <c r="Y53" s="41"/>
      <c r="Z53" s="41"/>
      <c r="AA53" s="42"/>
      <c r="AB53" s="42"/>
      <c r="AC53" s="42"/>
      <c r="AD53" s="41"/>
      <c r="AE53" s="41"/>
      <c r="AF53" s="41"/>
      <c r="AG53" s="42"/>
      <c r="AH53" s="42"/>
      <c r="AI53" s="42"/>
      <c r="AJ53" s="41"/>
      <c r="AK53" s="41"/>
      <c r="AL53" s="41"/>
      <c r="AM53" s="42"/>
      <c r="AN53" s="42"/>
      <c r="AO53" s="42"/>
      <c r="AP53" s="41"/>
      <c r="AQ53" s="41"/>
      <c r="AR53" s="41"/>
      <c r="AS53" s="42"/>
      <c r="AT53" s="42"/>
      <c r="AU53" s="42"/>
      <c r="AV53" s="29"/>
    </row>
    <row r="54" spans="1:48" ht="15" customHeight="1" x14ac:dyDescent="0.2">
      <c r="A54" s="84"/>
      <c r="B54" s="37"/>
      <c r="C54" s="38"/>
      <c r="D54" s="56"/>
      <c r="E54" s="38" t="str">
        <f t="shared" si="12"/>
        <v/>
      </c>
      <c r="F54" s="38" t="str">
        <f t="shared" si="13"/>
        <v/>
      </c>
      <c r="G54" s="38" t="str">
        <f t="shared" si="14"/>
        <v/>
      </c>
      <c r="H54" s="38" t="str">
        <f t="shared" si="15"/>
        <v/>
      </c>
      <c r="I54" s="38" t="str">
        <f t="shared" si="16"/>
        <v/>
      </c>
      <c r="J54" s="38">
        <f t="shared" si="17"/>
        <v>0</v>
      </c>
      <c r="K54" s="51"/>
      <c r="L54" s="38" t="str">
        <f t="shared" si="18"/>
        <v/>
      </c>
      <c r="M54" s="38" t="str">
        <f t="shared" si="19"/>
        <v/>
      </c>
      <c r="N54" s="38" t="str">
        <f t="shared" si="20"/>
        <v/>
      </c>
      <c r="O54" s="38" t="str">
        <f t="shared" si="21"/>
        <v/>
      </c>
      <c r="P54" s="38" t="str">
        <f t="shared" si="22"/>
        <v/>
      </c>
      <c r="Q54" s="46">
        <f t="shared" si="11"/>
        <v>0</v>
      </c>
      <c r="R54" s="41"/>
      <c r="S54" s="41"/>
      <c r="T54" s="41"/>
      <c r="U54" s="42"/>
      <c r="V54" s="42"/>
      <c r="W54" s="42"/>
      <c r="X54" s="41"/>
      <c r="Y54" s="41"/>
      <c r="Z54" s="41"/>
      <c r="AA54" s="42"/>
      <c r="AB54" s="42"/>
      <c r="AC54" s="42"/>
      <c r="AD54" s="41"/>
      <c r="AE54" s="41"/>
      <c r="AF54" s="41"/>
      <c r="AG54" s="42"/>
      <c r="AH54" s="42"/>
      <c r="AI54" s="42"/>
      <c r="AJ54" s="41"/>
      <c r="AK54" s="41"/>
      <c r="AL54" s="41"/>
      <c r="AM54" s="42"/>
      <c r="AN54" s="42"/>
      <c r="AO54" s="42"/>
      <c r="AP54" s="41"/>
      <c r="AQ54" s="41"/>
      <c r="AR54" s="41"/>
      <c r="AS54" s="42"/>
      <c r="AT54" s="42"/>
      <c r="AU54" s="42"/>
      <c r="AV54" s="29"/>
    </row>
    <row r="55" spans="1:48" ht="15" customHeight="1" x14ac:dyDescent="0.2">
      <c r="A55" s="84"/>
      <c r="B55" s="37"/>
      <c r="C55" s="38"/>
      <c r="D55" s="56"/>
      <c r="E55" s="38" t="str">
        <f t="shared" si="12"/>
        <v/>
      </c>
      <c r="F55" s="38" t="str">
        <f t="shared" si="13"/>
        <v/>
      </c>
      <c r="G55" s="38" t="str">
        <f t="shared" si="14"/>
        <v/>
      </c>
      <c r="H55" s="38" t="str">
        <f t="shared" si="15"/>
        <v/>
      </c>
      <c r="I55" s="38" t="str">
        <f t="shared" si="16"/>
        <v/>
      </c>
      <c r="J55" s="38">
        <f t="shared" si="17"/>
        <v>0</v>
      </c>
      <c r="K55" s="51"/>
      <c r="L55" s="38" t="str">
        <f t="shared" si="18"/>
        <v/>
      </c>
      <c r="M55" s="38" t="str">
        <f t="shared" si="19"/>
        <v/>
      </c>
      <c r="N55" s="38" t="str">
        <f t="shared" si="20"/>
        <v/>
      </c>
      <c r="O55" s="38" t="str">
        <f t="shared" si="21"/>
        <v/>
      </c>
      <c r="P55" s="38" t="str">
        <f t="shared" si="22"/>
        <v/>
      </c>
      <c r="Q55" s="46">
        <f t="shared" si="11"/>
        <v>0</v>
      </c>
      <c r="R55" s="41"/>
      <c r="S55" s="41"/>
      <c r="T55" s="41"/>
      <c r="U55" s="42"/>
      <c r="V55" s="42"/>
      <c r="W55" s="42"/>
      <c r="X55" s="41"/>
      <c r="Y55" s="41"/>
      <c r="Z55" s="41"/>
      <c r="AA55" s="42"/>
      <c r="AB55" s="42"/>
      <c r="AC55" s="42"/>
      <c r="AD55" s="41"/>
      <c r="AE55" s="41"/>
      <c r="AF55" s="41"/>
      <c r="AG55" s="42"/>
      <c r="AH55" s="42"/>
      <c r="AI55" s="42"/>
      <c r="AJ55" s="41"/>
      <c r="AK55" s="41"/>
      <c r="AL55" s="41"/>
      <c r="AM55" s="42"/>
      <c r="AN55" s="42"/>
      <c r="AO55" s="42"/>
      <c r="AP55" s="41"/>
      <c r="AQ55" s="41"/>
      <c r="AR55" s="41"/>
      <c r="AS55" s="42"/>
      <c r="AT55" s="42"/>
      <c r="AU55" s="42"/>
      <c r="AV55" s="29"/>
    </row>
    <row r="56" spans="1:48" ht="15" customHeight="1" x14ac:dyDescent="0.2">
      <c r="A56" s="84"/>
      <c r="B56" s="37"/>
      <c r="C56" s="38"/>
      <c r="D56" s="56"/>
      <c r="E56" s="38" t="str">
        <f t="shared" si="12"/>
        <v/>
      </c>
      <c r="F56" s="38" t="str">
        <f t="shared" si="13"/>
        <v/>
      </c>
      <c r="G56" s="38" t="str">
        <f t="shared" si="14"/>
        <v/>
      </c>
      <c r="H56" s="38" t="str">
        <f t="shared" si="15"/>
        <v/>
      </c>
      <c r="I56" s="38" t="str">
        <f t="shared" si="16"/>
        <v/>
      </c>
      <c r="J56" s="38">
        <f t="shared" si="17"/>
        <v>0</v>
      </c>
      <c r="K56" s="51"/>
      <c r="L56" s="38" t="str">
        <f t="shared" si="18"/>
        <v/>
      </c>
      <c r="M56" s="38" t="str">
        <f t="shared" si="19"/>
        <v/>
      </c>
      <c r="N56" s="38" t="str">
        <f t="shared" si="20"/>
        <v/>
      </c>
      <c r="O56" s="38" t="str">
        <f t="shared" si="21"/>
        <v/>
      </c>
      <c r="P56" s="38" t="str">
        <f t="shared" si="22"/>
        <v/>
      </c>
      <c r="Q56" s="46">
        <f t="shared" si="11"/>
        <v>0</v>
      </c>
      <c r="R56" s="41"/>
      <c r="S56" s="41"/>
      <c r="T56" s="41"/>
      <c r="U56" s="42"/>
      <c r="V56" s="42"/>
      <c r="W56" s="42"/>
      <c r="X56" s="41"/>
      <c r="Y56" s="41"/>
      <c r="Z56" s="41"/>
      <c r="AA56" s="42"/>
      <c r="AB56" s="42"/>
      <c r="AC56" s="42"/>
      <c r="AD56" s="41"/>
      <c r="AE56" s="41"/>
      <c r="AF56" s="41"/>
      <c r="AG56" s="42"/>
      <c r="AH56" s="42"/>
      <c r="AI56" s="42"/>
      <c r="AJ56" s="41"/>
      <c r="AK56" s="41"/>
      <c r="AL56" s="41"/>
      <c r="AM56" s="42"/>
      <c r="AN56" s="42"/>
      <c r="AO56" s="42"/>
      <c r="AP56" s="41"/>
      <c r="AQ56" s="41"/>
      <c r="AR56" s="41"/>
      <c r="AS56" s="42"/>
      <c r="AT56" s="42"/>
      <c r="AU56" s="42"/>
      <c r="AV56" s="29"/>
    </row>
    <row r="57" spans="1:48" ht="15" customHeight="1" x14ac:dyDescent="0.2">
      <c r="A57" s="84"/>
      <c r="B57" s="37"/>
      <c r="C57" s="38"/>
      <c r="D57" s="56"/>
      <c r="E57" s="38" t="str">
        <f t="shared" si="12"/>
        <v/>
      </c>
      <c r="F57" s="38" t="str">
        <f t="shared" si="13"/>
        <v/>
      </c>
      <c r="G57" s="38" t="str">
        <f t="shared" si="14"/>
        <v/>
      </c>
      <c r="H57" s="38" t="str">
        <f t="shared" si="15"/>
        <v/>
      </c>
      <c r="I57" s="38" t="str">
        <f t="shared" si="16"/>
        <v/>
      </c>
      <c r="J57" s="38">
        <f t="shared" si="17"/>
        <v>0</v>
      </c>
      <c r="K57" s="51"/>
      <c r="L57" s="38" t="str">
        <f t="shared" si="18"/>
        <v/>
      </c>
      <c r="M57" s="38" t="str">
        <f t="shared" si="19"/>
        <v/>
      </c>
      <c r="N57" s="38" t="str">
        <f t="shared" si="20"/>
        <v/>
      </c>
      <c r="O57" s="38" t="str">
        <f t="shared" si="21"/>
        <v/>
      </c>
      <c r="P57" s="38" t="str">
        <f t="shared" si="22"/>
        <v/>
      </c>
      <c r="Q57" s="46">
        <f t="shared" si="11"/>
        <v>0</v>
      </c>
      <c r="R57" s="41"/>
      <c r="S57" s="41"/>
      <c r="T57" s="41"/>
      <c r="U57" s="42"/>
      <c r="V57" s="42"/>
      <c r="W57" s="42"/>
      <c r="X57" s="41"/>
      <c r="Y57" s="41"/>
      <c r="Z57" s="41"/>
      <c r="AA57" s="42"/>
      <c r="AB57" s="42"/>
      <c r="AC57" s="42"/>
      <c r="AD57" s="41"/>
      <c r="AE57" s="41"/>
      <c r="AF57" s="41"/>
      <c r="AG57" s="42"/>
      <c r="AH57" s="42"/>
      <c r="AI57" s="42"/>
      <c r="AJ57" s="41"/>
      <c r="AK57" s="41"/>
      <c r="AL57" s="41"/>
      <c r="AM57" s="42"/>
      <c r="AN57" s="42"/>
      <c r="AO57" s="42"/>
      <c r="AP57" s="41"/>
      <c r="AQ57" s="41"/>
      <c r="AR57" s="41"/>
      <c r="AS57" s="42"/>
      <c r="AT57" s="42"/>
      <c r="AU57" s="42"/>
      <c r="AV57" s="29"/>
    </row>
    <row r="58" spans="1:48" ht="15" customHeight="1" x14ac:dyDescent="0.2">
      <c r="A58" s="84"/>
      <c r="B58" s="37"/>
      <c r="C58" s="38"/>
      <c r="D58" s="56"/>
      <c r="E58" s="38" t="str">
        <f t="shared" si="12"/>
        <v/>
      </c>
      <c r="F58" s="38" t="str">
        <f t="shared" si="13"/>
        <v/>
      </c>
      <c r="G58" s="38" t="str">
        <f t="shared" si="14"/>
        <v/>
      </c>
      <c r="H58" s="38" t="str">
        <f t="shared" si="15"/>
        <v/>
      </c>
      <c r="I58" s="38" t="str">
        <f t="shared" si="16"/>
        <v/>
      </c>
      <c r="J58" s="38">
        <f t="shared" si="17"/>
        <v>0</v>
      </c>
      <c r="K58" s="51"/>
      <c r="L58" s="38" t="str">
        <f t="shared" si="18"/>
        <v/>
      </c>
      <c r="M58" s="38" t="str">
        <f t="shared" si="19"/>
        <v/>
      </c>
      <c r="N58" s="38" t="str">
        <f t="shared" si="20"/>
        <v/>
      </c>
      <c r="O58" s="38" t="str">
        <f t="shared" si="21"/>
        <v/>
      </c>
      <c r="P58" s="38" t="str">
        <f t="shared" si="22"/>
        <v/>
      </c>
      <c r="Q58" s="46">
        <f t="shared" si="11"/>
        <v>0</v>
      </c>
      <c r="R58" s="41"/>
      <c r="S58" s="41"/>
      <c r="T58" s="41"/>
      <c r="U58" s="42"/>
      <c r="V58" s="42"/>
      <c r="W58" s="42"/>
      <c r="X58" s="41"/>
      <c r="Y58" s="41"/>
      <c r="Z58" s="41"/>
      <c r="AA58" s="42"/>
      <c r="AB58" s="42"/>
      <c r="AC58" s="42"/>
      <c r="AD58" s="41"/>
      <c r="AE58" s="41"/>
      <c r="AF58" s="41"/>
      <c r="AG58" s="42"/>
      <c r="AH58" s="42"/>
      <c r="AI58" s="42"/>
      <c r="AJ58" s="41"/>
      <c r="AK58" s="41"/>
      <c r="AL58" s="41"/>
      <c r="AM58" s="42"/>
      <c r="AN58" s="42"/>
      <c r="AO58" s="42"/>
      <c r="AP58" s="41"/>
      <c r="AQ58" s="41"/>
      <c r="AR58" s="41"/>
      <c r="AS58" s="42"/>
      <c r="AT58" s="42"/>
      <c r="AU58" s="42"/>
      <c r="AV58" s="29"/>
    </row>
    <row r="59" spans="1:48" ht="15" customHeight="1" x14ac:dyDescent="0.2">
      <c r="A59" s="84"/>
      <c r="B59" s="37"/>
      <c r="C59" s="38"/>
      <c r="D59" s="56"/>
      <c r="E59" s="38" t="str">
        <f t="shared" si="12"/>
        <v/>
      </c>
      <c r="F59" s="38" t="str">
        <f t="shared" si="13"/>
        <v/>
      </c>
      <c r="G59" s="38" t="str">
        <f t="shared" si="14"/>
        <v/>
      </c>
      <c r="H59" s="38" t="str">
        <f t="shared" si="15"/>
        <v/>
      </c>
      <c r="I59" s="38" t="str">
        <f t="shared" si="16"/>
        <v/>
      </c>
      <c r="J59" s="38">
        <f t="shared" si="17"/>
        <v>0</v>
      </c>
      <c r="K59" s="51"/>
      <c r="L59" s="38" t="str">
        <f t="shared" si="18"/>
        <v/>
      </c>
      <c r="M59" s="38" t="str">
        <f t="shared" si="19"/>
        <v/>
      </c>
      <c r="N59" s="38" t="str">
        <f t="shared" si="20"/>
        <v/>
      </c>
      <c r="O59" s="38" t="str">
        <f t="shared" si="21"/>
        <v/>
      </c>
      <c r="P59" s="38" t="str">
        <f t="shared" si="22"/>
        <v/>
      </c>
      <c r="Q59" s="46">
        <f t="shared" si="11"/>
        <v>0</v>
      </c>
      <c r="R59" s="41"/>
      <c r="S59" s="41"/>
      <c r="T59" s="41"/>
      <c r="U59" s="42"/>
      <c r="V59" s="42"/>
      <c r="W59" s="42"/>
      <c r="X59" s="41"/>
      <c r="Y59" s="41"/>
      <c r="Z59" s="41"/>
      <c r="AA59" s="42"/>
      <c r="AB59" s="42"/>
      <c r="AC59" s="42"/>
      <c r="AD59" s="41"/>
      <c r="AE59" s="41"/>
      <c r="AF59" s="41"/>
      <c r="AG59" s="42"/>
      <c r="AH59" s="42"/>
      <c r="AI59" s="42"/>
      <c r="AJ59" s="41"/>
      <c r="AK59" s="41"/>
      <c r="AL59" s="41"/>
      <c r="AM59" s="42"/>
      <c r="AN59" s="42"/>
      <c r="AO59" s="42"/>
      <c r="AP59" s="41"/>
      <c r="AQ59" s="41"/>
      <c r="AR59" s="41"/>
      <c r="AS59" s="42"/>
      <c r="AT59" s="42"/>
      <c r="AU59" s="42"/>
      <c r="AV59" s="29"/>
    </row>
    <row r="60" spans="1:48" ht="15" customHeight="1" x14ac:dyDescent="0.2">
      <c r="A60" s="84"/>
      <c r="B60" s="37"/>
      <c r="C60" s="38"/>
      <c r="D60" s="56"/>
      <c r="E60" s="38" t="str">
        <f t="shared" si="12"/>
        <v/>
      </c>
      <c r="F60" s="38" t="str">
        <f t="shared" si="13"/>
        <v/>
      </c>
      <c r="G60" s="38" t="str">
        <f t="shared" si="14"/>
        <v/>
      </c>
      <c r="H60" s="38" t="str">
        <f t="shared" si="15"/>
        <v/>
      </c>
      <c r="I60" s="38" t="str">
        <f t="shared" si="16"/>
        <v/>
      </c>
      <c r="J60" s="38">
        <f t="shared" si="17"/>
        <v>0</v>
      </c>
      <c r="K60" s="51"/>
      <c r="L60" s="38" t="str">
        <f t="shared" si="18"/>
        <v/>
      </c>
      <c r="M60" s="38" t="str">
        <f t="shared" si="19"/>
        <v/>
      </c>
      <c r="N60" s="38" t="str">
        <f t="shared" si="20"/>
        <v/>
      </c>
      <c r="O60" s="38" t="str">
        <f t="shared" si="21"/>
        <v/>
      </c>
      <c r="P60" s="38" t="str">
        <f t="shared" si="22"/>
        <v/>
      </c>
      <c r="Q60" s="46">
        <f t="shared" si="11"/>
        <v>0</v>
      </c>
      <c r="R60" s="41"/>
      <c r="S60" s="41"/>
      <c r="T60" s="41"/>
      <c r="U60" s="42"/>
      <c r="V60" s="42"/>
      <c r="W60" s="42"/>
      <c r="X60" s="41"/>
      <c r="Y60" s="41"/>
      <c r="Z60" s="41"/>
      <c r="AA60" s="42"/>
      <c r="AB60" s="42"/>
      <c r="AC60" s="42"/>
      <c r="AD60" s="41"/>
      <c r="AE60" s="41"/>
      <c r="AF60" s="41"/>
      <c r="AG60" s="42"/>
      <c r="AH60" s="42"/>
      <c r="AI60" s="42"/>
      <c r="AJ60" s="41"/>
      <c r="AK60" s="41"/>
      <c r="AL60" s="41"/>
      <c r="AM60" s="42"/>
      <c r="AN60" s="42"/>
      <c r="AO60" s="42"/>
      <c r="AP60" s="41"/>
      <c r="AQ60" s="41"/>
      <c r="AR60" s="41"/>
      <c r="AS60" s="42"/>
      <c r="AT60" s="42"/>
      <c r="AU60" s="42"/>
      <c r="AV60" s="29"/>
    </row>
    <row r="61" spans="1:48" ht="15" customHeight="1" x14ac:dyDescent="0.2">
      <c r="A61" s="84"/>
      <c r="B61" s="37"/>
      <c r="C61" s="38"/>
      <c r="D61" s="56"/>
      <c r="E61" s="38" t="str">
        <f t="shared" si="12"/>
        <v/>
      </c>
      <c r="F61" s="38" t="str">
        <f t="shared" si="13"/>
        <v/>
      </c>
      <c r="G61" s="38" t="str">
        <f t="shared" si="14"/>
        <v/>
      </c>
      <c r="H61" s="38" t="str">
        <f t="shared" si="15"/>
        <v/>
      </c>
      <c r="I61" s="38" t="str">
        <f t="shared" si="16"/>
        <v/>
      </c>
      <c r="J61" s="38">
        <f t="shared" si="17"/>
        <v>0</v>
      </c>
      <c r="K61" s="51"/>
      <c r="L61" s="38" t="str">
        <f t="shared" si="18"/>
        <v/>
      </c>
      <c r="M61" s="38" t="str">
        <f t="shared" si="19"/>
        <v/>
      </c>
      <c r="N61" s="38" t="str">
        <f t="shared" si="20"/>
        <v/>
      </c>
      <c r="O61" s="38" t="str">
        <f t="shared" si="21"/>
        <v/>
      </c>
      <c r="P61" s="38" t="str">
        <f t="shared" si="22"/>
        <v/>
      </c>
      <c r="Q61" s="46">
        <f t="shared" si="11"/>
        <v>0</v>
      </c>
      <c r="R61" s="41"/>
      <c r="S61" s="41"/>
      <c r="T61" s="41"/>
      <c r="U61" s="42"/>
      <c r="V61" s="42"/>
      <c r="W61" s="42"/>
      <c r="X61" s="41"/>
      <c r="Y61" s="41"/>
      <c r="Z61" s="41"/>
      <c r="AA61" s="42"/>
      <c r="AB61" s="42"/>
      <c r="AC61" s="42"/>
      <c r="AD61" s="41"/>
      <c r="AE61" s="41"/>
      <c r="AF61" s="41"/>
      <c r="AG61" s="42"/>
      <c r="AH61" s="42"/>
      <c r="AI61" s="42"/>
      <c r="AJ61" s="41"/>
      <c r="AK61" s="41"/>
      <c r="AL61" s="41"/>
      <c r="AM61" s="42"/>
      <c r="AN61" s="42"/>
      <c r="AO61" s="42"/>
      <c r="AP61" s="41"/>
      <c r="AQ61" s="41"/>
      <c r="AR61" s="41"/>
      <c r="AS61" s="42"/>
      <c r="AT61" s="42"/>
      <c r="AU61" s="42"/>
      <c r="AV61" s="29"/>
    </row>
    <row r="62" spans="1:48" ht="15" customHeight="1" x14ac:dyDescent="0.2">
      <c r="A62" s="84"/>
      <c r="B62" s="37"/>
      <c r="C62" s="38"/>
      <c r="D62" s="56"/>
      <c r="E62" s="38" t="str">
        <f t="shared" si="12"/>
        <v/>
      </c>
      <c r="F62" s="38" t="str">
        <f t="shared" si="13"/>
        <v/>
      </c>
      <c r="G62" s="38" t="str">
        <f t="shared" si="14"/>
        <v/>
      </c>
      <c r="H62" s="38" t="str">
        <f t="shared" si="15"/>
        <v/>
      </c>
      <c r="I62" s="38" t="str">
        <f t="shared" si="16"/>
        <v/>
      </c>
      <c r="J62" s="38">
        <f t="shared" si="17"/>
        <v>0</v>
      </c>
      <c r="K62" s="51"/>
      <c r="L62" s="38" t="str">
        <f t="shared" si="18"/>
        <v/>
      </c>
      <c r="M62" s="38" t="str">
        <f t="shared" si="19"/>
        <v/>
      </c>
      <c r="N62" s="38" t="str">
        <f t="shared" si="20"/>
        <v/>
      </c>
      <c r="O62" s="38" t="str">
        <f t="shared" si="21"/>
        <v/>
      </c>
      <c r="P62" s="38" t="str">
        <f t="shared" si="22"/>
        <v/>
      </c>
      <c r="Q62" s="46">
        <f t="shared" si="11"/>
        <v>0</v>
      </c>
      <c r="R62" s="41"/>
      <c r="S62" s="41"/>
      <c r="T62" s="41"/>
      <c r="U62" s="42"/>
      <c r="V62" s="42"/>
      <c r="W62" s="42"/>
      <c r="X62" s="41"/>
      <c r="Y62" s="41"/>
      <c r="Z62" s="41"/>
      <c r="AA62" s="42"/>
      <c r="AB62" s="42"/>
      <c r="AC62" s="42"/>
      <c r="AD62" s="41"/>
      <c r="AE62" s="41"/>
      <c r="AF62" s="41"/>
      <c r="AG62" s="42"/>
      <c r="AH62" s="42"/>
      <c r="AI62" s="42"/>
      <c r="AJ62" s="41"/>
      <c r="AK62" s="41"/>
      <c r="AL62" s="41"/>
      <c r="AM62" s="42"/>
      <c r="AN62" s="42"/>
      <c r="AO62" s="42"/>
      <c r="AP62" s="41"/>
      <c r="AQ62" s="41"/>
      <c r="AR62" s="41"/>
      <c r="AS62" s="42"/>
      <c r="AT62" s="42"/>
      <c r="AU62" s="42"/>
      <c r="AV62" s="29"/>
    </row>
    <row r="63" spans="1:48" ht="15" customHeight="1" x14ac:dyDescent="0.2">
      <c r="A63" s="84"/>
      <c r="B63" s="37"/>
      <c r="C63" s="38"/>
      <c r="D63" s="56"/>
      <c r="E63" s="38" t="str">
        <f t="shared" si="12"/>
        <v/>
      </c>
      <c r="F63" s="38" t="str">
        <f t="shared" si="13"/>
        <v/>
      </c>
      <c r="G63" s="38" t="str">
        <f t="shared" si="14"/>
        <v/>
      </c>
      <c r="H63" s="38" t="str">
        <f t="shared" si="15"/>
        <v/>
      </c>
      <c r="I63" s="38" t="str">
        <f t="shared" si="16"/>
        <v/>
      </c>
      <c r="J63" s="38">
        <f t="shared" si="17"/>
        <v>0</v>
      </c>
      <c r="K63" s="51"/>
      <c r="L63" s="38" t="str">
        <f t="shared" si="18"/>
        <v/>
      </c>
      <c r="M63" s="38" t="str">
        <f t="shared" si="19"/>
        <v/>
      </c>
      <c r="N63" s="38" t="str">
        <f t="shared" si="20"/>
        <v/>
      </c>
      <c r="O63" s="38" t="str">
        <f t="shared" si="21"/>
        <v/>
      </c>
      <c r="P63" s="38" t="str">
        <f t="shared" si="22"/>
        <v/>
      </c>
      <c r="Q63" s="46">
        <f t="shared" si="11"/>
        <v>0</v>
      </c>
      <c r="R63" s="41"/>
      <c r="S63" s="41"/>
      <c r="T63" s="41"/>
      <c r="U63" s="42"/>
      <c r="V63" s="42"/>
      <c r="W63" s="42"/>
      <c r="X63" s="41"/>
      <c r="Y63" s="41"/>
      <c r="Z63" s="41"/>
      <c r="AA63" s="42"/>
      <c r="AB63" s="42"/>
      <c r="AC63" s="42"/>
      <c r="AD63" s="41"/>
      <c r="AE63" s="41"/>
      <c r="AF63" s="41"/>
      <c r="AG63" s="42"/>
      <c r="AH63" s="42"/>
      <c r="AI63" s="42"/>
      <c r="AJ63" s="41"/>
      <c r="AK63" s="41"/>
      <c r="AL63" s="41"/>
      <c r="AM63" s="42"/>
      <c r="AN63" s="42"/>
      <c r="AO63" s="42"/>
      <c r="AP63" s="41"/>
      <c r="AQ63" s="41"/>
      <c r="AR63" s="41"/>
      <c r="AS63" s="42"/>
      <c r="AT63" s="42"/>
      <c r="AU63" s="42"/>
      <c r="AV63" s="29"/>
    </row>
    <row r="64" spans="1:48" ht="15" customHeight="1" x14ac:dyDescent="0.2">
      <c r="A64" s="84"/>
      <c r="B64" s="37"/>
      <c r="C64" s="38"/>
      <c r="D64" s="56"/>
      <c r="E64" s="38" t="str">
        <f t="shared" si="12"/>
        <v/>
      </c>
      <c r="F64" s="38" t="str">
        <f t="shared" si="13"/>
        <v/>
      </c>
      <c r="G64" s="38" t="str">
        <f t="shared" si="14"/>
        <v/>
      </c>
      <c r="H64" s="38" t="str">
        <f t="shared" si="15"/>
        <v/>
      </c>
      <c r="I64" s="38" t="str">
        <f t="shared" si="16"/>
        <v/>
      </c>
      <c r="J64" s="38">
        <f t="shared" si="17"/>
        <v>0</v>
      </c>
      <c r="K64" s="51"/>
      <c r="L64" s="38" t="str">
        <f t="shared" si="18"/>
        <v/>
      </c>
      <c r="M64" s="38" t="str">
        <f t="shared" si="19"/>
        <v/>
      </c>
      <c r="N64" s="38" t="str">
        <f t="shared" si="20"/>
        <v/>
      </c>
      <c r="O64" s="38" t="str">
        <f t="shared" si="21"/>
        <v/>
      </c>
      <c r="P64" s="38" t="str">
        <f t="shared" si="22"/>
        <v/>
      </c>
      <c r="Q64" s="46">
        <f t="shared" si="11"/>
        <v>0</v>
      </c>
      <c r="R64" s="41"/>
      <c r="S64" s="41"/>
      <c r="T64" s="41"/>
      <c r="U64" s="42"/>
      <c r="V64" s="42"/>
      <c r="W64" s="42"/>
      <c r="X64" s="41"/>
      <c r="Y64" s="41"/>
      <c r="Z64" s="41"/>
      <c r="AA64" s="42"/>
      <c r="AB64" s="42"/>
      <c r="AC64" s="42"/>
      <c r="AD64" s="41"/>
      <c r="AE64" s="41"/>
      <c r="AF64" s="41"/>
      <c r="AG64" s="42"/>
      <c r="AH64" s="42"/>
      <c r="AI64" s="42"/>
      <c r="AJ64" s="41"/>
      <c r="AK64" s="41"/>
      <c r="AL64" s="41"/>
      <c r="AM64" s="42"/>
      <c r="AN64" s="42"/>
      <c r="AO64" s="42"/>
      <c r="AP64" s="41"/>
      <c r="AQ64" s="41"/>
      <c r="AR64" s="41"/>
      <c r="AS64" s="42"/>
      <c r="AT64" s="42"/>
      <c r="AU64" s="42"/>
      <c r="AV64" s="29"/>
    </row>
    <row r="65" spans="1:48" ht="15" customHeight="1" x14ac:dyDescent="0.2">
      <c r="A65" s="84"/>
      <c r="B65" s="37"/>
      <c r="C65" s="38"/>
      <c r="D65" s="56"/>
      <c r="E65" s="38" t="str">
        <f t="shared" si="12"/>
        <v/>
      </c>
      <c r="F65" s="38" t="str">
        <f t="shared" si="13"/>
        <v/>
      </c>
      <c r="G65" s="38" t="str">
        <f t="shared" si="14"/>
        <v/>
      </c>
      <c r="H65" s="38" t="str">
        <f t="shared" si="15"/>
        <v/>
      </c>
      <c r="I65" s="38" t="str">
        <f t="shared" si="16"/>
        <v/>
      </c>
      <c r="J65" s="38">
        <f t="shared" si="17"/>
        <v>0</v>
      </c>
      <c r="K65" s="51"/>
      <c r="L65" s="38" t="str">
        <f t="shared" si="18"/>
        <v/>
      </c>
      <c r="M65" s="38" t="str">
        <f t="shared" si="19"/>
        <v/>
      </c>
      <c r="N65" s="38" t="str">
        <f t="shared" si="20"/>
        <v/>
      </c>
      <c r="O65" s="38" t="str">
        <f t="shared" si="21"/>
        <v/>
      </c>
      <c r="P65" s="38" t="str">
        <f t="shared" si="22"/>
        <v/>
      </c>
      <c r="Q65" s="46">
        <f t="shared" si="11"/>
        <v>0</v>
      </c>
      <c r="R65" s="41"/>
      <c r="S65" s="41"/>
      <c r="T65" s="41"/>
      <c r="U65" s="42"/>
      <c r="V65" s="42"/>
      <c r="W65" s="42"/>
      <c r="X65" s="41"/>
      <c r="Y65" s="41"/>
      <c r="Z65" s="41"/>
      <c r="AA65" s="42"/>
      <c r="AB65" s="42"/>
      <c r="AC65" s="42"/>
      <c r="AD65" s="41"/>
      <c r="AE65" s="41"/>
      <c r="AF65" s="41"/>
      <c r="AG65" s="42"/>
      <c r="AH65" s="42"/>
      <c r="AI65" s="42"/>
      <c r="AJ65" s="41"/>
      <c r="AK65" s="41"/>
      <c r="AL65" s="41"/>
      <c r="AM65" s="42"/>
      <c r="AN65" s="42"/>
      <c r="AO65" s="42"/>
      <c r="AP65" s="41"/>
      <c r="AQ65" s="41"/>
      <c r="AR65" s="41"/>
      <c r="AS65" s="42"/>
      <c r="AT65" s="42"/>
      <c r="AU65" s="42"/>
      <c r="AV65" s="29"/>
    </row>
    <row r="66" spans="1:48" ht="15" customHeight="1" x14ac:dyDescent="0.2">
      <c r="A66" s="84"/>
      <c r="B66" s="37"/>
      <c r="C66" s="38"/>
      <c r="D66" s="56"/>
      <c r="E66" s="38" t="str">
        <f t="shared" si="12"/>
        <v/>
      </c>
      <c r="F66" s="38" t="str">
        <f t="shared" si="13"/>
        <v/>
      </c>
      <c r="G66" s="38" t="str">
        <f t="shared" si="14"/>
        <v/>
      </c>
      <c r="H66" s="38" t="str">
        <f t="shared" si="15"/>
        <v/>
      </c>
      <c r="I66" s="38" t="str">
        <f t="shared" si="16"/>
        <v/>
      </c>
      <c r="J66" s="38">
        <f t="shared" si="17"/>
        <v>0</v>
      </c>
      <c r="K66" s="51"/>
      <c r="L66" s="38" t="str">
        <f t="shared" si="18"/>
        <v/>
      </c>
      <c r="M66" s="38" t="str">
        <f t="shared" si="19"/>
        <v/>
      </c>
      <c r="N66" s="38" t="str">
        <f t="shared" si="20"/>
        <v/>
      </c>
      <c r="O66" s="38" t="str">
        <f t="shared" si="21"/>
        <v/>
      </c>
      <c r="P66" s="38" t="str">
        <f t="shared" si="22"/>
        <v/>
      </c>
      <c r="Q66" s="46">
        <f t="shared" si="11"/>
        <v>0</v>
      </c>
      <c r="R66" s="41"/>
      <c r="S66" s="41"/>
      <c r="T66" s="41"/>
      <c r="U66" s="42"/>
      <c r="V66" s="42"/>
      <c r="W66" s="42"/>
      <c r="X66" s="41"/>
      <c r="Y66" s="41"/>
      <c r="Z66" s="41"/>
      <c r="AA66" s="42"/>
      <c r="AB66" s="42"/>
      <c r="AC66" s="42"/>
      <c r="AD66" s="41"/>
      <c r="AE66" s="41"/>
      <c r="AF66" s="41"/>
      <c r="AG66" s="42"/>
      <c r="AH66" s="42"/>
      <c r="AI66" s="42"/>
      <c r="AJ66" s="41"/>
      <c r="AK66" s="41"/>
      <c r="AL66" s="41"/>
      <c r="AM66" s="42"/>
      <c r="AN66" s="42"/>
      <c r="AO66" s="42"/>
      <c r="AP66" s="41"/>
      <c r="AQ66" s="41"/>
      <c r="AR66" s="41"/>
      <c r="AS66" s="42"/>
      <c r="AT66" s="42"/>
      <c r="AU66" s="42"/>
      <c r="AV66" s="29"/>
    </row>
    <row r="67" spans="1:48" ht="15" customHeight="1" x14ac:dyDescent="0.2">
      <c r="A67" s="84"/>
      <c r="B67" s="37"/>
      <c r="C67" s="38"/>
      <c r="D67" s="56"/>
      <c r="E67" s="38" t="str">
        <f t="shared" ref="E67:E98" si="23">IF(ISNA(VLOOKUP(C67,round1,3,FALSE)),"",VLOOKUP(C67,round1,3,FALSE))</f>
        <v/>
      </c>
      <c r="F67" s="38" t="str">
        <f t="shared" ref="F67:F98" si="24">IF(ISNA(VLOOKUP(C67,round2,3,FALSE)),"",VLOOKUP(C67,round2,3,FALSE))</f>
        <v/>
      </c>
      <c r="G67" s="38" t="str">
        <f t="shared" ref="G67:G98" si="25">IF(ISNA(VLOOKUP(C67,round3,3,FALSE)),"",VLOOKUP(C67,round3,3,FALSE))</f>
        <v/>
      </c>
      <c r="H67" s="38" t="str">
        <f t="shared" ref="H67:H98" si="26">IF(ISNA(VLOOKUP(C67,round4,3,FALSE)),"",VLOOKUP(C67,round4,3,FALSE))</f>
        <v/>
      </c>
      <c r="I67" s="38" t="str">
        <f t="shared" ref="I67:I98" si="27">IF(ISNA(VLOOKUP(C67,round5,3,FALSE)),"",VLOOKUP(C67,round5,3,FALSE))</f>
        <v/>
      </c>
      <c r="J67" s="38">
        <f t="shared" ref="J67:J98" si="28">MAX(E67:I67)</f>
        <v>0</v>
      </c>
      <c r="K67" s="51"/>
      <c r="L67" s="38" t="str">
        <f t="shared" ref="L67:L98" si="29">IF(ISNA(VLOOKUP(C67,round6,3,FALSE)),"",VLOOKUP(C67,round6,3,FALSE))</f>
        <v/>
      </c>
      <c r="M67" s="38" t="str">
        <f t="shared" ref="M67:M98" si="30">IF(ISNA(VLOOKUP(C67,round7,3,FALSE)),"",VLOOKUP(C67,round7,3,FALSE))</f>
        <v/>
      </c>
      <c r="N67" s="38" t="str">
        <f t="shared" ref="N67:N98" si="31">IF(ISNA(VLOOKUP(C67,round8,3,FALSE)),"",VLOOKUP(C67,round8,3,FALSE))</f>
        <v/>
      </c>
      <c r="O67" s="38" t="str">
        <f t="shared" ref="O67:O98" si="32">IF(ISNA(VLOOKUP(C67,round9,3,FALSE)),"",VLOOKUP(C67,round9,3,FALSE))</f>
        <v/>
      </c>
      <c r="P67" s="38" t="str">
        <f t="shared" ref="P67:P98" si="33">IF(ISNA(VLOOKUP(C67,round10,3,FALSE)),"",VLOOKUP(C67,round10,3,FALSE))</f>
        <v/>
      </c>
      <c r="Q67" s="46">
        <f t="shared" si="11"/>
        <v>0</v>
      </c>
      <c r="R67" s="41"/>
      <c r="S67" s="41"/>
      <c r="T67" s="41"/>
      <c r="U67" s="42"/>
      <c r="V67" s="42"/>
      <c r="W67" s="42"/>
      <c r="X67" s="41"/>
      <c r="Y67" s="41"/>
      <c r="Z67" s="41"/>
      <c r="AA67" s="42"/>
      <c r="AB67" s="42"/>
      <c r="AC67" s="42"/>
      <c r="AD67" s="41"/>
      <c r="AE67" s="41"/>
      <c r="AF67" s="41"/>
      <c r="AG67" s="42"/>
      <c r="AH67" s="42"/>
      <c r="AI67" s="42"/>
      <c r="AJ67" s="41"/>
      <c r="AK67" s="41"/>
      <c r="AL67" s="41"/>
      <c r="AM67" s="42"/>
      <c r="AN67" s="42"/>
      <c r="AO67" s="42"/>
      <c r="AP67" s="41"/>
      <c r="AQ67" s="41"/>
      <c r="AR67" s="41"/>
      <c r="AS67" s="42"/>
      <c r="AT67" s="42"/>
      <c r="AU67" s="42"/>
      <c r="AV67" s="29"/>
    </row>
    <row r="68" spans="1:48" ht="15" customHeight="1" x14ac:dyDescent="0.2">
      <c r="A68" s="84"/>
      <c r="B68" s="37"/>
      <c r="C68" s="38"/>
      <c r="D68" s="56"/>
      <c r="E68" s="38" t="str">
        <f t="shared" si="23"/>
        <v/>
      </c>
      <c r="F68" s="38" t="str">
        <f t="shared" si="24"/>
        <v/>
      </c>
      <c r="G68" s="38" t="str">
        <f t="shared" si="25"/>
        <v/>
      </c>
      <c r="H68" s="38" t="str">
        <f t="shared" si="26"/>
        <v/>
      </c>
      <c r="I68" s="38" t="str">
        <f t="shared" si="27"/>
        <v/>
      </c>
      <c r="J68" s="38">
        <f t="shared" si="28"/>
        <v>0</v>
      </c>
      <c r="K68" s="51"/>
      <c r="L68" s="38" t="str">
        <f t="shared" si="29"/>
        <v/>
      </c>
      <c r="M68" s="38" t="str">
        <f t="shared" si="30"/>
        <v/>
      </c>
      <c r="N68" s="38" t="str">
        <f t="shared" si="31"/>
        <v/>
      </c>
      <c r="O68" s="38" t="str">
        <f t="shared" si="32"/>
        <v/>
      </c>
      <c r="P68" s="38" t="str">
        <f t="shared" si="33"/>
        <v/>
      </c>
      <c r="Q68" s="46">
        <f t="shared" ref="Q68:Q131" si="34">MAX(L68:P68)</f>
        <v>0</v>
      </c>
      <c r="R68" s="41"/>
      <c r="S68" s="41"/>
      <c r="T68" s="41"/>
      <c r="U68" s="42"/>
      <c r="V68" s="42"/>
      <c r="W68" s="42"/>
      <c r="X68" s="41"/>
      <c r="Y68" s="41"/>
      <c r="Z68" s="41"/>
      <c r="AA68" s="42"/>
      <c r="AB68" s="42"/>
      <c r="AC68" s="42"/>
      <c r="AD68" s="41"/>
      <c r="AE68" s="41"/>
      <c r="AF68" s="41"/>
      <c r="AG68" s="42"/>
      <c r="AH68" s="42"/>
      <c r="AI68" s="42"/>
      <c r="AJ68" s="41"/>
      <c r="AK68" s="41"/>
      <c r="AL68" s="41"/>
      <c r="AM68" s="42"/>
      <c r="AN68" s="42"/>
      <c r="AO68" s="42"/>
      <c r="AP68" s="41"/>
      <c r="AQ68" s="41"/>
      <c r="AR68" s="41"/>
      <c r="AS68" s="42"/>
      <c r="AT68" s="42"/>
      <c r="AU68" s="42"/>
      <c r="AV68" s="29"/>
    </row>
    <row r="69" spans="1:48" ht="15" customHeight="1" x14ac:dyDescent="0.2">
      <c r="A69" s="84"/>
      <c r="B69" s="37"/>
      <c r="C69" s="38"/>
      <c r="D69" s="56"/>
      <c r="E69" s="38" t="str">
        <f t="shared" si="23"/>
        <v/>
      </c>
      <c r="F69" s="38" t="str">
        <f t="shared" si="24"/>
        <v/>
      </c>
      <c r="G69" s="38" t="str">
        <f t="shared" si="25"/>
        <v/>
      </c>
      <c r="H69" s="38" t="str">
        <f t="shared" si="26"/>
        <v/>
      </c>
      <c r="I69" s="38" t="str">
        <f t="shared" si="27"/>
        <v/>
      </c>
      <c r="J69" s="38">
        <f t="shared" si="28"/>
        <v>0</v>
      </c>
      <c r="K69" s="51"/>
      <c r="L69" s="38" t="str">
        <f t="shared" si="29"/>
        <v/>
      </c>
      <c r="M69" s="38" t="str">
        <f t="shared" si="30"/>
        <v/>
      </c>
      <c r="N69" s="38" t="str">
        <f t="shared" si="31"/>
        <v/>
      </c>
      <c r="O69" s="38" t="str">
        <f t="shared" si="32"/>
        <v/>
      </c>
      <c r="P69" s="38" t="str">
        <f t="shared" si="33"/>
        <v/>
      </c>
      <c r="Q69" s="46">
        <f t="shared" si="34"/>
        <v>0</v>
      </c>
      <c r="R69" s="41"/>
      <c r="S69" s="41"/>
      <c r="T69" s="41"/>
      <c r="U69" s="42"/>
      <c r="V69" s="42"/>
      <c r="W69" s="42"/>
      <c r="X69" s="41"/>
      <c r="Y69" s="41"/>
      <c r="Z69" s="41"/>
      <c r="AA69" s="42"/>
      <c r="AB69" s="42"/>
      <c r="AC69" s="42"/>
      <c r="AD69" s="41"/>
      <c r="AE69" s="41"/>
      <c r="AF69" s="41"/>
      <c r="AG69" s="42"/>
      <c r="AH69" s="42"/>
      <c r="AI69" s="42"/>
      <c r="AJ69" s="41"/>
      <c r="AK69" s="41"/>
      <c r="AL69" s="41"/>
      <c r="AM69" s="42"/>
      <c r="AN69" s="42"/>
      <c r="AO69" s="42"/>
      <c r="AP69" s="41"/>
      <c r="AQ69" s="41"/>
      <c r="AR69" s="41"/>
      <c r="AS69" s="42"/>
      <c r="AT69" s="42"/>
      <c r="AU69" s="42"/>
      <c r="AV69" s="29"/>
    </row>
    <row r="70" spans="1:48" ht="15" customHeight="1" x14ac:dyDescent="0.2">
      <c r="A70" s="84"/>
      <c r="B70" s="37"/>
      <c r="C70" s="38"/>
      <c r="D70" s="56"/>
      <c r="E70" s="38" t="str">
        <f t="shared" si="23"/>
        <v/>
      </c>
      <c r="F70" s="38" t="str">
        <f t="shared" si="24"/>
        <v/>
      </c>
      <c r="G70" s="38" t="str">
        <f t="shared" si="25"/>
        <v/>
      </c>
      <c r="H70" s="38" t="str">
        <f t="shared" si="26"/>
        <v/>
      </c>
      <c r="I70" s="38" t="str">
        <f t="shared" si="27"/>
        <v/>
      </c>
      <c r="J70" s="38">
        <f t="shared" si="28"/>
        <v>0</v>
      </c>
      <c r="K70" s="51"/>
      <c r="L70" s="38" t="str">
        <f t="shared" si="29"/>
        <v/>
      </c>
      <c r="M70" s="38" t="str">
        <f t="shared" si="30"/>
        <v/>
      </c>
      <c r="N70" s="38" t="str">
        <f t="shared" si="31"/>
        <v/>
      </c>
      <c r="O70" s="38" t="str">
        <f t="shared" si="32"/>
        <v/>
      </c>
      <c r="P70" s="38" t="str">
        <f t="shared" si="33"/>
        <v/>
      </c>
      <c r="Q70" s="46">
        <f t="shared" si="34"/>
        <v>0</v>
      </c>
      <c r="R70" s="41"/>
      <c r="S70" s="41"/>
      <c r="T70" s="41"/>
      <c r="U70" s="42"/>
      <c r="V70" s="42"/>
      <c r="W70" s="42"/>
      <c r="X70" s="41"/>
      <c r="Y70" s="41"/>
      <c r="Z70" s="41"/>
      <c r="AA70" s="42"/>
      <c r="AB70" s="42"/>
      <c r="AC70" s="42"/>
      <c r="AD70" s="41"/>
      <c r="AE70" s="41"/>
      <c r="AF70" s="41"/>
      <c r="AG70" s="42"/>
      <c r="AH70" s="42"/>
      <c r="AI70" s="42"/>
      <c r="AJ70" s="41"/>
      <c r="AK70" s="41"/>
      <c r="AL70" s="41"/>
      <c r="AM70" s="42"/>
      <c r="AN70" s="42"/>
      <c r="AO70" s="42"/>
      <c r="AP70" s="41"/>
      <c r="AQ70" s="41"/>
      <c r="AR70" s="41"/>
      <c r="AS70" s="42"/>
      <c r="AT70" s="42"/>
      <c r="AU70" s="42"/>
      <c r="AV70" s="29"/>
    </row>
    <row r="71" spans="1:48" ht="15" customHeight="1" x14ac:dyDescent="0.2">
      <c r="A71" s="84"/>
      <c r="B71" s="37"/>
      <c r="C71" s="38"/>
      <c r="D71" s="56"/>
      <c r="E71" s="38" t="str">
        <f t="shared" si="23"/>
        <v/>
      </c>
      <c r="F71" s="38" t="str">
        <f t="shared" si="24"/>
        <v/>
      </c>
      <c r="G71" s="38" t="str">
        <f t="shared" si="25"/>
        <v/>
      </c>
      <c r="H71" s="38" t="str">
        <f t="shared" si="26"/>
        <v/>
      </c>
      <c r="I71" s="38" t="str">
        <f t="shared" si="27"/>
        <v/>
      </c>
      <c r="J71" s="38">
        <f t="shared" si="28"/>
        <v>0</v>
      </c>
      <c r="K71" s="51"/>
      <c r="L71" s="38" t="str">
        <f t="shared" si="29"/>
        <v/>
      </c>
      <c r="M71" s="38" t="str">
        <f t="shared" si="30"/>
        <v/>
      </c>
      <c r="N71" s="38" t="str">
        <f t="shared" si="31"/>
        <v/>
      </c>
      <c r="O71" s="38" t="str">
        <f t="shared" si="32"/>
        <v/>
      </c>
      <c r="P71" s="38" t="str">
        <f t="shared" si="33"/>
        <v/>
      </c>
      <c r="Q71" s="46">
        <f t="shared" si="34"/>
        <v>0</v>
      </c>
      <c r="R71" s="41"/>
      <c r="S71" s="41"/>
      <c r="T71" s="41"/>
      <c r="U71" s="42"/>
      <c r="V71" s="42"/>
      <c r="W71" s="42"/>
      <c r="X71" s="41"/>
      <c r="Y71" s="41"/>
      <c r="Z71" s="41"/>
      <c r="AA71" s="42"/>
      <c r="AB71" s="42"/>
      <c r="AC71" s="42"/>
      <c r="AD71" s="41"/>
      <c r="AE71" s="41"/>
      <c r="AF71" s="41"/>
      <c r="AG71" s="42"/>
      <c r="AH71" s="42"/>
      <c r="AI71" s="42"/>
      <c r="AJ71" s="41"/>
      <c r="AK71" s="41"/>
      <c r="AL71" s="41"/>
      <c r="AM71" s="42"/>
      <c r="AN71" s="42"/>
      <c r="AO71" s="42"/>
      <c r="AP71" s="41"/>
      <c r="AQ71" s="41"/>
      <c r="AR71" s="41"/>
      <c r="AS71" s="42"/>
      <c r="AT71" s="42"/>
      <c r="AU71" s="42"/>
      <c r="AV71" s="29"/>
    </row>
    <row r="72" spans="1:48" ht="15" customHeight="1" x14ac:dyDescent="0.2">
      <c r="A72" s="84"/>
      <c r="B72" s="37"/>
      <c r="C72" s="38"/>
      <c r="D72" s="56"/>
      <c r="E72" s="38" t="str">
        <f t="shared" si="23"/>
        <v/>
      </c>
      <c r="F72" s="38" t="str">
        <f t="shared" si="24"/>
        <v/>
      </c>
      <c r="G72" s="38" t="str">
        <f t="shared" si="25"/>
        <v/>
      </c>
      <c r="H72" s="38" t="str">
        <f t="shared" si="26"/>
        <v/>
      </c>
      <c r="I72" s="38" t="str">
        <f t="shared" si="27"/>
        <v/>
      </c>
      <c r="J72" s="38">
        <f t="shared" si="28"/>
        <v>0</v>
      </c>
      <c r="K72" s="51"/>
      <c r="L72" s="38" t="str">
        <f t="shared" si="29"/>
        <v/>
      </c>
      <c r="M72" s="38" t="str">
        <f t="shared" si="30"/>
        <v/>
      </c>
      <c r="N72" s="38" t="str">
        <f t="shared" si="31"/>
        <v/>
      </c>
      <c r="O72" s="38" t="str">
        <f t="shared" si="32"/>
        <v/>
      </c>
      <c r="P72" s="38" t="str">
        <f t="shared" si="33"/>
        <v/>
      </c>
      <c r="Q72" s="46">
        <f t="shared" si="34"/>
        <v>0</v>
      </c>
      <c r="R72" s="41"/>
      <c r="S72" s="41"/>
      <c r="T72" s="41"/>
      <c r="U72" s="42"/>
      <c r="V72" s="42"/>
      <c r="W72" s="42"/>
      <c r="X72" s="41"/>
      <c r="Y72" s="41"/>
      <c r="Z72" s="41"/>
      <c r="AA72" s="42"/>
      <c r="AB72" s="42"/>
      <c r="AC72" s="42"/>
      <c r="AD72" s="41"/>
      <c r="AE72" s="41"/>
      <c r="AF72" s="41"/>
      <c r="AG72" s="42"/>
      <c r="AH72" s="42"/>
      <c r="AI72" s="42"/>
      <c r="AJ72" s="41"/>
      <c r="AK72" s="41"/>
      <c r="AL72" s="41"/>
      <c r="AM72" s="42"/>
      <c r="AN72" s="42"/>
      <c r="AO72" s="42"/>
      <c r="AP72" s="41"/>
      <c r="AQ72" s="41"/>
      <c r="AR72" s="41"/>
      <c r="AS72" s="42"/>
      <c r="AT72" s="42"/>
      <c r="AU72" s="42"/>
      <c r="AV72" s="29"/>
    </row>
    <row r="73" spans="1:48" ht="15" customHeight="1" x14ac:dyDescent="0.2">
      <c r="A73" s="84"/>
      <c r="B73" s="37"/>
      <c r="C73" s="38"/>
      <c r="D73" s="56"/>
      <c r="E73" s="38" t="str">
        <f t="shared" si="23"/>
        <v/>
      </c>
      <c r="F73" s="38" t="str">
        <f t="shared" si="24"/>
        <v/>
      </c>
      <c r="G73" s="38" t="str">
        <f t="shared" si="25"/>
        <v/>
      </c>
      <c r="H73" s="38" t="str">
        <f t="shared" si="26"/>
        <v/>
      </c>
      <c r="I73" s="38" t="str">
        <f t="shared" si="27"/>
        <v/>
      </c>
      <c r="J73" s="38">
        <f t="shared" si="28"/>
        <v>0</v>
      </c>
      <c r="K73" s="51"/>
      <c r="L73" s="38" t="str">
        <f t="shared" si="29"/>
        <v/>
      </c>
      <c r="M73" s="38" t="str">
        <f t="shared" si="30"/>
        <v/>
      </c>
      <c r="N73" s="38" t="str">
        <f t="shared" si="31"/>
        <v/>
      </c>
      <c r="O73" s="38" t="str">
        <f t="shared" si="32"/>
        <v/>
      </c>
      <c r="P73" s="38" t="str">
        <f t="shared" si="33"/>
        <v/>
      </c>
      <c r="Q73" s="46">
        <f t="shared" si="34"/>
        <v>0</v>
      </c>
      <c r="R73" s="41"/>
      <c r="S73" s="41"/>
      <c r="T73" s="41"/>
      <c r="U73" s="42"/>
      <c r="V73" s="42"/>
      <c r="W73" s="42"/>
      <c r="X73" s="41"/>
      <c r="Y73" s="41"/>
      <c r="Z73" s="41"/>
      <c r="AA73" s="42"/>
      <c r="AB73" s="42"/>
      <c r="AC73" s="42"/>
      <c r="AD73" s="41"/>
      <c r="AE73" s="41"/>
      <c r="AF73" s="41"/>
      <c r="AG73" s="42"/>
      <c r="AH73" s="42"/>
      <c r="AI73" s="42"/>
      <c r="AJ73" s="41"/>
      <c r="AK73" s="41"/>
      <c r="AL73" s="41"/>
      <c r="AM73" s="42"/>
      <c r="AN73" s="42"/>
      <c r="AO73" s="42"/>
      <c r="AP73" s="41"/>
      <c r="AQ73" s="41"/>
      <c r="AR73" s="41"/>
      <c r="AS73" s="42"/>
      <c r="AT73" s="42"/>
      <c r="AU73" s="42"/>
      <c r="AV73" s="29"/>
    </row>
    <row r="74" spans="1:48" ht="15" customHeight="1" x14ac:dyDescent="0.2">
      <c r="A74" s="84"/>
      <c r="B74" s="37"/>
      <c r="C74" s="38"/>
      <c r="D74" s="56"/>
      <c r="E74" s="38" t="str">
        <f t="shared" si="23"/>
        <v/>
      </c>
      <c r="F74" s="38" t="str">
        <f t="shared" si="24"/>
        <v/>
      </c>
      <c r="G74" s="38" t="str">
        <f t="shared" si="25"/>
        <v/>
      </c>
      <c r="H74" s="38" t="str">
        <f t="shared" si="26"/>
        <v/>
      </c>
      <c r="I74" s="38" t="str">
        <f t="shared" si="27"/>
        <v/>
      </c>
      <c r="J74" s="38">
        <f t="shared" si="28"/>
        <v>0</v>
      </c>
      <c r="K74" s="51"/>
      <c r="L74" s="38" t="str">
        <f t="shared" si="29"/>
        <v/>
      </c>
      <c r="M74" s="38" t="str">
        <f t="shared" si="30"/>
        <v/>
      </c>
      <c r="N74" s="38" t="str">
        <f t="shared" si="31"/>
        <v/>
      </c>
      <c r="O74" s="38" t="str">
        <f t="shared" si="32"/>
        <v/>
      </c>
      <c r="P74" s="38" t="str">
        <f t="shared" si="33"/>
        <v/>
      </c>
      <c r="Q74" s="46">
        <f t="shared" si="34"/>
        <v>0</v>
      </c>
      <c r="R74" s="41"/>
      <c r="S74" s="41"/>
      <c r="T74" s="41"/>
      <c r="U74" s="42"/>
      <c r="V74" s="42"/>
      <c r="W74" s="42"/>
      <c r="X74" s="41"/>
      <c r="Y74" s="41"/>
      <c r="Z74" s="41"/>
      <c r="AA74" s="42"/>
      <c r="AB74" s="42"/>
      <c r="AC74" s="42"/>
      <c r="AD74" s="41"/>
      <c r="AE74" s="41"/>
      <c r="AF74" s="41"/>
      <c r="AG74" s="42"/>
      <c r="AH74" s="42"/>
      <c r="AI74" s="42"/>
      <c r="AJ74" s="41"/>
      <c r="AK74" s="41"/>
      <c r="AL74" s="41"/>
      <c r="AM74" s="42"/>
      <c r="AN74" s="42"/>
      <c r="AO74" s="42"/>
      <c r="AP74" s="41"/>
      <c r="AQ74" s="41"/>
      <c r="AR74" s="41"/>
      <c r="AS74" s="42"/>
      <c r="AT74" s="42"/>
      <c r="AU74" s="42"/>
      <c r="AV74" s="29"/>
    </row>
    <row r="75" spans="1:48" ht="15" customHeight="1" x14ac:dyDescent="0.2">
      <c r="A75" s="84"/>
      <c r="B75" s="37"/>
      <c r="C75" s="38"/>
      <c r="D75" s="56"/>
      <c r="E75" s="38" t="str">
        <f t="shared" si="23"/>
        <v/>
      </c>
      <c r="F75" s="38" t="str">
        <f t="shared" si="24"/>
        <v/>
      </c>
      <c r="G75" s="38" t="str">
        <f t="shared" si="25"/>
        <v/>
      </c>
      <c r="H75" s="38" t="str">
        <f t="shared" si="26"/>
        <v/>
      </c>
      <c r="I75" s="38" t="str">
        <f t="shared" si="27"/>
        <v/>
      </c>
      <c r="J75" s="38">
        <f t="shared" si="28"/>
        <v>0</v>
      </c>
      <c r="K75" s="51"/>
      <c r="L75" s="38" t="str">
        <f t="shared" si="29"/>
        <v/>
      </c>
      <c r="M75" s="38" t="str">
        <f t="shared" si="30"/>
        <v/>
      </c>
      <c r="N75" s="38" t="str">
        <f t="shared" si="31"/>
        <v/>
      </c>
      <c r="O75" s="38" t="str">
        <f t="shared" si="32"/>
        <v/>
      </c>
      <c r="P75" s="38" t="str">
        <f t="shared" si="33"/>
        <v/>
      </c>
      <c r="Q75" s="46">
        <f t="shared" si="34"/>
        <v>0</v>
      </c>
      <c r="R75" s="41"/>
      <c r="S75" s="41"/>
      <c r="T75" s="41"/>
      <c r="U75" s="42"/>
      <c r="V75" s="42"/>
      <c r="W75" s="42"/>
      <c r="X75" s="41"/>
      <c r="Y75" s="41"/>
      <c r="Z75" s="41"/>
      <c r="AA75" s="42"/>
      <c r="AB75" s="42"/>
      <c r="AC75" s="42"/>
      <c r="AD75" s="41"/>
      <c r="AE75" s="41"/>
      <c r="AF75" s="41"/>
      <c r="AG75" s="42"/>
      <c r="AH75" s="42"/>
      <c r="AI75" s="42"/>
      <c r="AJ75" s="41"/>
      <c r="AK75" s="41"/>
      <c r="AL75" s="41"/>
      <c r="AM75" s="42"/>
      <c r="AN75" s="42"/>
      <c r="AO75" s="42"/>
      <c r="AP75" s="41"/>
      <c r="AQ75" s="41"/>
      <c r="AR75" s="41"/>
      <c r="AS75" s="42"/>
      <c r="AT75" s="42"/>
      <c r="AU75" s="42"/>
      <c r="AV75" s="29"/>
    </row>
    <row r="76" spans="1:48" ht="15" customHeight="1" x14ac:dyDescent="0.2">
      <c r="A76" s="84"/>
      <c r="B76" s="37"/>
      <c r="C76" s="38"/>
      <c r="D76" s="56"/>
      <c r="E76" s="38" t="str">
        <f t="shared" si="23"/>
        <v/>
      </c>
      <c r="F76" s="38" t="str">
        <f t="shared" si="24"/>
        <v/>
      </c>
      <c r="G76" s="38" t="str">
        <f t="shared" si="25"/>
        <v/>
      </c>
      <c r="H76" s="38" t="str">
        <f t="shared" si="26"/>
        <v/>
      </c>
      <c r="I76" s="38" t="str">
        <f t="shared" si="27"/>
        <v/>
      </c>
      <c r="J76" s="38">
        <f t="shared" si="28"/>
        <v>0</v>
      </c>
      <c r="K76" s="51"/>
      <c r="L76" s="38" t="str">
        <f t="shared" si="29"/>
        <v/>
      </c>
      <c r="M76" s="38" t="str">
        <f t="shared" si="30"/>
        <v/>
      </c>
      <c r="N76" s="38" t="str">
        <f t="shared" si="31"/>
        <v/>
      </c>
      <c r="O76" s="38" t="str">
        <f t="shared" si="32"/>
        <v/>
      </c>
      <c r="P76" s="38" t="str">
        <f t="shared" si="33"/>
        <v/>
      </c>
      <c r="Q76" s="46">
        <f t="shared" si="34"/>
        <v>0</v>
      </c>
      <c r="R76" s="41"/>
      <c r="S76" s="41"/>
      <c r="T76" s="41"/>
      <c r="U76" s="42"/>
      <c r="V76" s="42"/>
      <c r="W76" s="42"/>
      <c r="X76" s="41"/>
      <c r="Y76" s="41"/>
      <c r="Z76" s="41"/>
      <c r="AA76" s="42"/>
      <c r="AB76" s="42"/>
      <c r="AC76" s="42"/>
      <c r="AD76" s="41"/>
      <c r="AE76" s="41"/>
      <c r="AF76" s="41"/>
      <c r="AG76" s="42"/>
      <c r="AH76" s="42"/>
      <c r="AI76" s="42"/>
      <c r="AJ76" s="41"/>
      <c r="AK76" s="41"/>
      <c r="AL76" s="41"/>
      <c r="AM76" s="42"/>
      <c r="AN76" s="42"/>
      <c r="AO76" s="42"/>
      <c r="AP76" s="41"/>
      <c r="AQ76" s="41"/>
      <c r="AR76" s="41"/>
      <c r="AS76" s="42"/>
      <c r="AT76" s="42"/>
      <c r="AU76" s="42"/>
      <c r="AV76" s="29"/>
    </row>
    <row r="77" spans="1:48" ht="15" customHeight="1" x14ac:dyDescent="0.2">
      <c r="A77" s="84"/>
      <c r="B77" s="37"/>
      <c r="C77" s="38"/>
      <c r="D77" s="56"/>
      <c r="E77" s="38" t="str">
        <f t="shared" si="23"/>
        <v/>
      </c>
      <c r="F77" s="38" t="str">
        <f t="shared" si="24"/>
        <v/>
      </c>
      <c r="G77" s="38" t="str">
        <f t="shared" si="25"/>
        <v/>
      </c>
      <c r="H77" s="38" t="str">
        <f t="shared" si="26"/>
        <v/>
      </c>
      <c r="I77" s="38" t="str">
        <f t="shared" si="27"/>
        <v/>
      </c>
      <c r="J77" s="38">
        <f t="shared" si="28"/>
        <v>0</v>
      </c>
      <c r="K77" s="51"/>
      <c r="L77" s="38" t="str">
        <f t="shared" si="29"/>
        <v/>
      </c>
      <c r="M77" s="38" t="str">
        <f t="shared" si="30"/>
        <v/>
      </c>
      <c r="N77" s="38" t="str">
        <f t="shared" si="31"/>
        <v/>
      </c>
      <c r="O77" s="38" t="str">
        <f t="shared" si="32"/>
        <v/>
      </c>
      <c r="P77" s="38" t="str">
        <f t="shared" si="33"/>
        <v/>
      </c>
      <c r="Q77" s="46">
        <f t="shared" si="34"/>
        <v>0</v>
      </c>
      <c r="R77" s="41"/>
      <c r="S77" s="41"/>
      <c r="T77" s="41"/>
      <c r="U77" s="42"/>
      <c r="V77" s="42"/>
      <c r="W77" s="42"/>
      <c r="X77" s="41"/>
      <c r="Y77" s="41"/>
      <c r="Z77" s="41"/>
      <c r="AA77" s="42"/>
      <c r="AB77" s="42"/>
      <c r="AC77" s="42"/>
      <c r="AD77" s="41"/>
      <c r="AE77" s="41"/>
      <c r="AF77" s="41"/>
      <c r="AG77" s="42"/>
      <c r="AH77" s="42"/>
      <c r="AI77" s="42"/>
      <c r="AJ77" s="41"/>
      <c r="AK77" s="41"/>
      <c r="AL77" s="41"/>
      <c r="AM77" s="42"/>
      <c r="AN77" s="42"/>
      <c r="AO77" s="42"/>
      <c r="AP77" s="41"/>
      <c r="AQ77" s="41"/>
      <c r="AR77" s="41"/>
      <c r="AS77" s="42"/>
      <c r="AT77" s="42"/>
      <c r="AU77" s="42"/>
      <c r="AV77" s="29"/>
    </row>
    <row r="78" spans="1:48" ht="15" customHeight="1" x14ac:dyDescent="0.2">
      <c r="A78" s="84"/>
      <c r="B78" s="37"/>
      <c r="C78" s="38"/>
      <c r="D78" s="56"/>
      <c r="E78" s="38" t="str">
        <f t="shared" si="23"/>
        <v/>
      </c>
      <c r="F78" s="38" t="str">
        <f t="shared" si="24"/>
        <v/>
      </c>
      <c r="G78" s="38" t="str">
        <f t="shared" si="25"/>
        <v/>
      </c>
      <c r="H78" s="38" t="str">
        <f t="shared" si="26"/>
        <v/>
      </c>
      <c r="I78" s="38" t="str">
        <f t="shared" si="27"/>
        <v/>
      </c>
      <c r="J78" s="38">
        <f t="shared" si="28"/>
        <v>0</v>
      </c>
      <c r="K78" s="51"/>
      <c r="L78" s="38" t="str">
        <f t="shared" si="29"/>
        <v/>
      </c>
      <c r="M78" s="38" t="str">
        <f t="shared" si="30"/>
        <v/>
      </c>
      <c r="N78" s="38" t="str">
        <f t="shared" si="31"/>
        <v/>
      </c>
      <c r="O78" s="38" t="str">
        <f t="shared" si="32"/>
        <v/>
      </c>
      <c r="P78" s="38" t="str">
        <f t="shared" si="33"/>
        <v/>
      </c>
      <c r="Q78" s="46">
        <f t="shared" si="34"/>
        <v>0</v>
      </c>
      <c r="R78" s="41"/>
      <c r="S78" s="41"/>
      <c r="T78" s="41"/>
      <c r="U78" s="42"/>
      <c r="V78" s="42"/>
      <c r="W78" s="42"/>
      <c r="X78" s="41"/>
      <c r="Y78" s="41"/>
      <c r="Z78" s="41"/>
      <c r="AA78" s="42"/>
      <c r="AB78" s="42"/>
      <c r="AC78" s="42"/>
      <c r="AD78" s="41"/>
      <c r="AE78" s="41"/>
      <c r="AF78" s="41"/>
      <c r="AG78" s="42"/>
      <c r="AH78" s="42"/>
      <c r="AI78" s="42"/>
      <c r="AJ78" s="41"/>
      <c r="AK78" s="41"/>
      <c r="AL78" s="41"/>
      <c r="AM78" s="42"/>
      <c r="AN78" s="42"/>
      <c r="AO78" s="42"/>
      <c r="AP78" s="41"/>
      <c r="AQ78" s="41"/>
      <c r="AR78" s="41"/>
      <c r="AS78" s="42"/>
      <c r="AT78" s="42"/>
      <c r="AU78" s="42"/>
      <c r="AV78" s="29"/>
    </row>
    <row r="79" spans="1:48" ht="15" customHeight="1" x14ac:dyDescent="0.2">
      <c r="A79" s="84"/>
      <c r="B79" s="37"/>
      <c r="C79" s="38"/>
      <c r="D79" s="56"/>
      <c r="E79" s="38" t="str">
        <f t="shared" si="23"/>
        <v/>
      </c>
      <c r="F79" s="38" t="str">
        <f t="shared" si="24"/>
        <v/>
      </c>
      <c r="G79" s="38" t="str">
        <f t="shared" si="25"/>
        <v/>
      </c>
      <c r="H79" s="38" t="str">
        <f t="shared" si="26"/>
        <v/>
      </c>
      <c r="I79" s="38" t="str">
        <f t="shared" si="27"/>
        <v/>
      </c>
      <c r="J79" s="38">
        <f t="shared" si="28"/>
        <v>0</v>
      </c>
      <c r="K79" s="51"/>
      <c r="L79" s="38" t="str">
        <f t="shared" si="29"/>
        <v/>
      </c>
      <c r="M79" s="38" t="str">
        <f t="shared" si="30"/>
        <v/>
      </c>
      <c r="N79" s="38" t="str">
        <f t="shared" si="31"/>
        <v/>
      </c>
      <c r="O79" s="38" t="str">
        <f t="shared" si="32"/>
        <v/>
      </c>
      <c r="P79" s="38" t="str">
        <f t="shared" si="33"/>
        <v/>
      </c>
      <c r="Q79" s="46">
        <f t="shared" si="34"/>
        <v>0</v>
      </c>
      <c r="R79" s="41"/>
      <c r="S79" s="41"/>
      <c r="T79" s="41"/>
      <c r="U79" s="42"/>
      <c r="V79" s="42"/>
      <c r="W79" s="42"/>
      <c r="X79" s="41"/>
      <c r="Y79" s="41"/>
      <c r="Z79" s="41"/>
      <c r="AA79" s="42"/>
      <c r="AB79" s="42"/>
      <c r="AC79" s="42"/>
      <c r="AD79" s="41"/>
      <c r="AE79" s="41"/>
      <c r="AF79" s="41"/>
      <c r="AG79" s="42"/>
      <c r="AH79" s="42"/>
      <c r="AI79" s="42"/>
      <c r="AJ79" s="41"/>
      <c r="AK79" s="41"/>
      <c r="AL79" s="41"/>
      <c r="AM79" s="42"/>
      <c r="AN79" s="42"/>
      <c r="AO79" s="42"/>
      <c r="AP79" s="41"/>
      <c r="AQ79" s="41"/>
      <c r="AR79" s="41"/>
      <c r="AS79" s="42"/>
      <c r="AT79" s="42"/>
      <c r="AU79" s="42"/>
      <c r="AV79" s="29"/>
    </row>
    <row r="80" spans="1:48" ht="15" customHeight="1" x14ac:dyDescent="0.2">
      <c r="A80" s="84"/>
      <c r="B80" s="37"/>
      <c r="C80" s="38"/>
      <c r="D80" s="56"/>
      <c r="E80" s="38" t="str">
        <f t="shared" si="23"/>
        <v/>
      </c>
      <c r="F80" s="38" t="str">
        <f t="shared" si="24"/>
        <v/>
      </c>
      <c r="G80" s="38" t="str">
        <f t="shared" si="25"/>
        <v/>
      </c>
      <c r="H80" s="38" t="str">
        <f t="shared" si="26"/>
        <v/>
      </c>
      <c r="I80" s="38" t="str">
        <f t="shared" si="27"/>
        <v/>
      </c>
      <c r="J80" s="38">
        <f t="shared" si="28"/>
        <v>0</v>
      </c>
      <c r="K80" s="51"/>
      <c r="L80" s="38" t="str">
        <f t="shared" si="29"/>
        <v/>
      </c>
      <c r="M80" s="38" t="str">
        <f t="shared" si="30"/>
        <v/>
      </c>
      <c r="N80" s="38" t="str">
        <f t="shared" si="31"/>
        <v/>
      </c>
      <c r="O80" s="38" t="str">
        <f t="shared" si="32"/>
        <v/>
      </c>
      <c r="P80" s="38" t="str">
        <f t="shared" si="33"/>
        <v/>
      </c>
      <c r="Q80" s="46">
        <f t="shared" si="34"/>
        <v>0</v>
      </c>
      <c r="R80" s="41"/>
      <c r="S80" s="41"/>
      <c r="T80" s="41"/>
      <c r="U80" s="42"/>
      <c r="V80" s="42"/>
      <c r="W80" s="42"/>
      <c r="X80" s="41"/>
      <c r="Y80" s="41"/>
      <c r="Z80" s="41"/>
      <c r="AA80" s="42"/>
      <c r="AB80" s="42"/>
      <c r="AC80" s="42"/>
      <c r="AD80" s="41"/>
      <c r="AE80" s="41"/>
      <c r="AF80" s="41"/>
      <c r="AG80" s="42"/>
      <c r="AH80" s="42"/>
      <c r="AI80" s="42"/>
      <c r="AJ80" s="41"/>
      <c r="AK80" s="41"/>
      <c r="AL80" s="41"/>
      <c r="AM80" s="42"/>
      <c r="AN80" s="42"/>
      <c r="AO80" s="42"/>
      <c r="AP80" s="41"/>
      <c r="AQ80" s="41"/>
      <c r="AR80" s="41"/>
      <c r="AS80" s="42"/>
      <c r="AT80" s="42"/>
      <c r="AU80" s="42"/>
      <c r="AV80" s="29"/>
    </row>
    <row r="81" spans="1:48" ht="15" customHeight="1" x14ac:dyDescent="0.2">
      <c r="A81" s="84"/>
      <c r="B81" s="37"/>
      <c r="C81" s="38"/>
      <c r="D81" s="56"/>
      <c r="E81" s="38" t="str">
        <f t="shared" si="23"/>
        <v/>
      </c>
      <c r="F81" s="38" t="str">
        <f t="shared" si="24"/>
        <v/>
      </c>
      <c r="G81" s="38" t="str">
        <f t="shared" si="25"/>
        <v/>
      </c>
      <c r="H81" s="38" t="str">
        <f t="shared" si="26"/>
        <v/>
      </c>
      <c r="I81" s="38" t="str">
        <f t="shared" si="27"/>
        <v/>
      </c>
      <c r="J81" s="38">
        <f t="shared" si="28"/>
        <v>0</v>
      </c>
      <c r="K81" s="51"/>
      <c r="L81" s="38" t="str">
        <f t="shared" si="29"/>
        <v/>
      </c>
      <c r="M81" s="38" t="str">
        <f t="shared" si="30"/>
        <v/>
      </c>
      <c r="N81" s="38" t="str">
        <f t="shared" si="31"/>
        <v/>
      </c>
      <c r="O81" s="38" t="str">
        <f t="shared" si="32"/>
        <v/>
      </c>
      <c r="P81" s="38" t="str">
        <f t="shared" si="33"/>
        <v/>
      </c>
      <c r="Q81" s="46">
        <f t="shared" si="34"/>
        <v>0</v>
      </c>
      <c r="R81" s="41"/>
      <c r="S81" s="41"/>
      <c r="T81" s="41"/>
      <c r="U81" s="42"/>
      <c r="V81" s="42"/>
      <c r="W81" s="42"/>
      <c r="X81" s="41"/>
      <c r="Y81" s="41"/>
      <c r="Z81" s="41"/>
      <c r="AA81" s="42"/>
      <c r="AB81" s="42"/>
      <c r="AC81" s="42"/>
      <c r="AD81" s="41"/>
      <c r="AE81" s="41"/>
      <c r="AF81" s="41"/>
      <c r="AG81" s="42"/>
      <c r="AH81" s="42"/>
      <c r="AI81" s="42"/>
      <c r="AJ81" s="41"/>
      <c r="AK81" s="41"/>
      <c r="AL81" s="41"/>
      <c r="AM81" s="42"/>
      <c r="AN81" s="42"/>
      <c r="AO81" s="42"/>
      <c r="AP81" s="41"/>
      <c r="AQ81" s="41"/>
      <c r="AR81" s="41"/>
      <c r="AS81" s="42"/>
      <c r="AT81" s="42"/>
      <c r="AU81" s="42"/>
      <c r="AV81" s="29"/>
    </row>
    <row r="82" spans="1:48" ht="15" customHeight="1" x14ac:dyDescent="0.2">
      <c r="A82" s="84"/>
      <c r="B82" s="37"/>
      <c r="C82" s="38"/>
      <c r="D82" s="56"/>
      <c r="E82" s="38" t="str">
        <f t="shared" si="23"/>
        <v/>
      </c>
      <c r="F82" s="38" t="str">
        <f t="shared" si="24"/>
        <v/>
      </c>
      <c r="G82" s="38" t="str">
        <f t="shared" si="25"/>
        <v/>
      </c>
      <c r="H82" s="38" t="str">
        <f t="shared" si="26"/>
        <v/>
      </c>
      <c r="I82" s="38" t="str">
        <f t="shared" si="27"/>
        <v/>
      </c>
      <c r="J82" s="38">
        <f t="shared" si="28"/>
        <v>0</v>
      </c>
      <c r="K82" s="51"/>
      <c r="L82" s="38" t="str">
        <f t="shared" si="29"/>
        <v/>
      </c>
      <c r="M82" s="38" t="str">
        <f t="shared" si="30"/>
        <v/>
      </c>
      <c r="N82" s="38" t="str">
        <f t="shared" si="31"/>
        <v/>
      </c>
      <c r="O82" s="38" t="str">
        <f t="shared" si="32"/>
        <v/>
      </c>
      <c r="P82" s="38" t="str">
        <f t="shared" si="33"/>
        <v/>
      </c>
      <c r="Q82" s="46">
        <f t="shared" si="34"/>
        <v>0</v>
      </c>
      <c r="R82" s="41"/>
      <c r="S82" s="41"/>
      <c r="T82" s="41"/>
      <c r="U82" s="42"/>
      <c r="V82" s="42"/>
      <c r="W82" s="42"/>
      <c r="X82" s="41"/>
      <c r="Y82" s="41"/>
      <c r="Z82" s="41"/>
      <c r="AA82" s="42"/>
      <c r="AB82" s="42"/>
      <c r="AC82" s="42"/>
      <c r="AD82" s="41"/>
      <c r="AE82" s="41"/>
      <c r="AF82" s="41"/>
      <c r="AG82" s="42"/>
      <c r="AH82" s="42"/>
      <c r="AI82" s="42"/>
      <c r="AJ82" s="41"/>
      <c r="AK82" s="41"/>
      <c r="AL82" s="41"/>
      <c r="AM82" s="42"/>
      <c r="AN82" s="42"/>
      <c r="AO82" s="42"/>
      <c r="AP82" s="41"/>
      <c r="AQ82" s="41"/>
      <c r="AR82" s="41"/>
      <c r="AS82" s="42"/>
      <c r="AT82" s="42"/>
      <c r="AU82" s="42"/>
      <c r="AV82" s="29"/>
    </row>
    <row r="83" spans="1:48" ht="15" customHeight="1" x14ac:dyDescent="0.2">
      <c r="A83" s="84"/>
      <c r="B83" s="37"/>
      <c r="C83" s="38"/>
      <c r="D83" s="56"/>
      <c r="E83" s="38" t="str">
        <f t="shared" si="23"/>
        <v/>
      </c>
      <c r="F83" s="38" t="str">
        <f t="shared" si="24"/>
        <v/>
      </c>
      <c r="G83" s="38" t="str">
        <f t="shared" si="25"/>
        <v/>
      </c>
      <c r="H83" s="38" t="str">
        <f t="shared" si="26"/>
        <v/>
      </c>
      <c r="I83" s="38" t="str">
        <f t="shared" si="27"/>
        <v/>
      </c>
      <c r="J83" s="38">
        <f t="shared" si="28"/>
        <v>0</v>
      </c>
      <c r="K83" s="51"/>
      <c r="L83" s="38" t="str">
        <f t="shared" si="29"/>
        <v/>
      </c>
      <c r="M83" s="38" t="str">
        <f t="shared" si="30"/>
        <v/>
      </c>
      <c r="N83" s="38" t="str">
        <f t="shared" si="31"/>
        <v/>
      </c>
      <c r="O83" s="38" t="str">
        <f t="shared" si="32"/>
        <v/>
      </c>
      <c r="P83" s="38" t="str">
        <f t="shared" si="33"/>
        <v/>
      </c>
      <c r="Q83" s="46">
        <f t="shared" si="34"/>
        <v>0</v>
      </c>
      <c r="R83" s="41"/>
      <c r="S83" s="41"/>
      <c r="T83" s="41"/>
      <c r="U83" s="42"/>
      <c r="V83" s="42"/>
      <c r="W83" s="42"/>
      <c r="X83" s="41"/>
      <c r="Y83" s="41"/>
      <c r="Z83" s="41"/>
      <c r="AA83" s="42"/>
      <c r="AB83" s="42"/>
      <c r="AC83" s="42"/>
      <c r="AD83" s="41"/>
      <c r="AE83" s="41"/>
      <c r="AF83" s="41"/>
      <c r="AG83" s="42"/>
      <c r="AH83" s="42"/>
      <c r="AI83" s="42"/>
      <c r="AJ83" s="41"/>
      <c r="AK83" s="41"/>
      <c r="AL83" s="41"/>
      <c r="AM83" s="42"/>
      <c r="AN83" s="42"/>
      <c r="AO83" s="42"/>
      <c r="AP83" s="41"/>
      <c r="AQ83" s="41"/>
      <c r="AR83" s="41"/>
      <c r="AS83" s="42"/>
      <c r="AT83" s="42"/>
      <c r="AU83" s="42"/>
      <c r="AV83" s="29"/>
    </row>
    <row r="84" spans="1:48" ht="15" customHeight="1" x14ac:dyDescent="0.2">
      <c r="A84" s="84"/>
      <c r="B84" s="37"/>
      <c r="C84" s="38"/>
      <c r="D84" s="56"/>
      <c r="E84" s="38" t="str">
        <f t="shared" si="23"/>
        <v/>
      </c>
      <c r="F84" s="38" t="str">
        <f t="shared" si="24"/>
        <v/>
      </c>
      <c r="G84" s="38" t="str">
        <f t="shared" si="25"/>
        <v/>
      </c>
      <c r="H84" s="38" t="str">
        <f t="shared" si="26"/>
        <v/>
      </c>
      <c r="I84" s="38" t="str">
        <f t="shared" si="27"/>
        <v/>
      </c>
      <c r="J84" s="38">
        <f t="shared" si="28"/>
        <v>0</v>
      </c>
      <c r="K84" s="51"/>
      <c r="L84" s="38" t="str">
        <f t="shared" si="29"/>
        <v/>
      </c>
      <c r="M84" s="38" t="str">
        <f t="shared" si="30"/>
        <v/>
      </c>
      <c r="N84" s="38" t="str">
        <f t="shared" si="31"/>
        <v/>
      </c>
      <c r="O84" s="38" t="str">
        <f t="shared" si="32"/>
        <v/>
      </c>
      <c r="P84" s="38" t="str">
        <f t="shared" si="33"/>
        <v/>
      </c>
      <c r="Q84" s="46">
        <f t="shared" si="34"/>
        <v>0</v>
      </c>
      <c r="R84" s="41"/>
      <c r="S84" s="41"/>
      <c r="T84" s="41"/>
      <c r="U84" s="42"/>
      <c r="V84" s="42"/>
      <c r="W84" s="42"/>
      <c r="X84" s="41"/>
      <c r="Y84" s="41"/>
      <c r="Z84" s="41"/>
      <c r="AA84" s="42"/>
      <c r="AB84" s="42"/>
      <c r="AC84" s="42"/>
      <c r="AD84" s="41"/>
      <c r="AE84" s="41"/>
      <c r="AF84" s="41"/>
      <c r="AG84" s="42"/>
      <c r="AH84" s="42"/>
      <c r="AI84" s="42"/>
      <c r="AJ84" s="41"/>
      <c r="AK84" s="41"/>
      <c r="AL84" s="41"/>
      <c r="AM84" s="42"/>
      <c r="AN84" s="42"/>
      <c r="AO84" s="42"/>
      <c r="AP84" s="41"/>
      <c r="AQ84" s="41"/>
      <c r="AR84" s="41"/>
      <c r="AS84" s="42"/>
      <c r="AT84" s="42"/>
      <c r="AU84" s="42"/>
      <c r="AV84" s="29"/>
    </row>
    <row r="85" spans="1:48" ht="15" customHeight="1" x14ac:dyDescent="0.2">
      <c r="A85" s="84"/>
      <c r="B85" s="37"/>
      <c r="C85" s="38"/>
      <c r="D85" s="56"/>
      <c r="E85" s="38" t="str">
        <f t="shared" si="23"/>
        <v/>
      </c>
      <c r="F85" s="38" t="str">
        <f t="shared" si="24"/>
        <v/>
      </c>
      <c r="G85" s="38" t="str">
        <f t="shared" si="25"/>
        <v/>
      </c>
      <c r="H85" s="38" t="str">
        <f t="shared" si="26"/>
        <v/>
      </c>
      <c r="I85" s="38" t="str">
        <f t="shared" si="27"/>
        <v/>
      </c>
      <c r="J85" s="38">
        <f t="shared" si="28"/>
        <v>0</v>
      </c>
      <c r="K85" s="51"/>
      <c r="L85" s="38" t="str">
        <f t="shared" si="29"/>
        <v/>
      </c>
      <c r="M85" s="38" t="str">
        <f t="shared" si="30"/>
        <v/>
      </c>
      <c r="N85" s="38" t="str">
        <f t="shared" si="31"/>
        <v/>
      </c>
      <c r="O85" s="38" t="str">
        <f t="shared" si="32"/>
        <v/>
      </c>
      <c r="P85" s="38" t="str">
        <f t="shared" si="33"/>
        <v/>
      </c>
      <c r="Q85" s="46">
        <f t="shared" si="34"/>
        <v>0</v>
      </c>
      <c r="R85" s="41"/>
      <c r="S85" s="41"/>
      <c r="T85" s="41"/>
      <c r="U85" s="42"/>
      <c r="V85" s="42"/>
      <c r="W85" s="42"/>
      <c r="X85" s="41"/>
      <c r="Y85" s="41"/>
      <c r="Z85" s="41"/>
      <c r="AA85" s="42"/>
      <c r="AB85" s="42"/>
      <c r="AC85" s="42"/>
      <c r="AD85" s="41"/>
      <c r="AE85" s="41"/>
      <c r="AF85" s="41"/>
      <c r="AG85" s="42"/>
      <c r="AH85" s="42"/>
      <c r="AI85" s="42"/>
      <c r="AJ85" s="41"/>
      <c r="AK85" s="41"/>
      <c r="AL85" s="41"/>
      <c r="AM85" s="42"/>
      <c r="AN85" s="42"/>
      <c r="AO85" s="42"/>
      <c r="AP85" s="41"/>
      <c r="AQ85" s="41"/>
      <c r="AR85" s="41"/>
      <c r="AS85" s="42"/>
      <c r="AT85" s="42"/>
      <c r="AU85" s="42"/>
      <c r="AV85" s="29"/>
    </row>
    <row r="86" spans="1:48" ht="15" customHeight="1" x14ac:dyDescent="0.2">
      <c r="A86" s="84"/>
      <c r="B86" s="37"/>
      <c r="C86" s="38"/>
      <c r="D86" s="56"/>
      <c r="E86" s="38" t="str">
        <f t="shared" si="23"/>
        <v/>
      </c>
      <c r="F86" s="38" t="str">
        <f t="shared" si="24"/>
        <v/>
      </c>
      <c r="G86" s="38" t="str">
        <f t="shared" si="25"/>
        <v/>
      </c>
      <c r="H86" s="38" t="str">
        <f t="shared" si="26"/>
        <v/>
      </c>
      <c r="I86" s="38" t="str">
        <f t="shared" si="27"/>
        <v/>
      </c>
      <c r="J86" s="38">
        <f t="shared" si="28"/>
        <v>0</v>
      </c>
      <c r="K86" s="51"/>
      <c r="L86" s="38" t="str">
        <f t="shared" si="29"/>
        <v/>
      </c>
      <c r="M86" s="38" t="str">
        <f t="shared" si="30"/>
        <v/>
      </c>
      <c r="N86" s="38" t="str">
        <f t="shared" si="31"/>
        <v/>
      </c>
      <c r="O86" s="38" t="str">
        <f t="shared" si="32"/>
        <v/>
      </c>
      <c r="P86" s="38" t="str">
        <f t="shared" si="33"/>
        <v/>
      </c>
      <c r="Q86" s="46">
        <f t="shared" si="34"/>
        <v>0</v>
      </c>
      <c r="R86" s="41"/>
      <c r="S86" s="41"/>
      <c r="T86" s="41"/>
      <c r="U86" s="42"/>
      <c r="V86" s="42"/>
      <c r="W86" s="42"/>
      <c r="X86" s="41"/>
      <c r="Y86" s="41"/>
      <c r="Z86" s="41"/>
      <c r="AA86" s="42"/>
      <c r="AB86" s="42"/>
      <c r="AC86" s="42"/>
      <c r="AD86" s="41"/>
      <c r="AE86" s="41"/>
      <c r="AF86" s="41"/>
      <c r="AG86" s="42"/>
      <c r="AH86" s="42"/>
      <c r="AI86" s="42"/>
      <c r="AJ86" s="41"/>
      <c r="AK86" s="41"/>
      <c r="AL86" s="41"/>
      <c r="AM86" s="42"/>
      <c r="AN86" s="42"/>
      <c r="AO86" s="42"/>
      <c r="AP86" s="41"/>
      <c r="AQ86" s="41"/>
      <c r="AR86" s="41"/>
      <c r="AS86" s="42"/>
      <c r="AT86" s="42"/>
      <c r="AU86" s="42"/>
      <c r="AV86" s="29"/>
    </row>
    <row r="87" spans="1:48" ht="15" customHeight="1" x14ac:dyDescent="0.2">
      <c r="A87" s="84"/>
      <c r="B87" s="37"/>
      <c r="C87" s="38"/>
      <c r="D87" s="56"/>
      <c r="E87" s="38" t="str">
        <f t="shared" si="23"/>
        <v/>
      </c>
      <c r="F87" s="38" t="str">
        <f t="shared" si="24"/>
        <v/>
      </c>
      <c r="G87" s="38" t="str">
        <f t="shared" si="25"/>
        <v/>
      </c>
      <c r="H87" s="38" t="str">
        <f t="shared" si="26"/>
        <v/>
      </c>
      <c r="I87" s="38" t="str">
        <f t="shared" si="27"/>
        <v/>
      </c>
      <c r="J87" s="38">
        <f t="shared" si="28"/>
        <v>0</v>
      </c>
      <c r="K87" s="51"/>
      <c r="L87" s="38" t="str">
        <f t="shared" si="29"/>
        <v/>
      </c>
      <c r="M87" s="38" t="str">
        <f t="shared" si="30"/>
        <v/>
      </c>
      <c r="N87" s="38" t="str">
        <f t="shared" si="31"/>
        <v/>
      </c>
      <c r="O87" s="38" t="str">
        <f t="shared" si="32"/>
        <v/>
      </c>
      <c r="P87" s="38" t="str">
        <f t="shared" si="33"/>
        <v/>
      </c>
      <c r="Q87" s="46">
        <f t="shared" si="34"/>
        <v>0</v>
      </c>
      <c r="R87" s="41"/>
      <c r="S87" s="41"/>
      <c r="T87" s="41"/>
      <c r="U87" s="42"/>
      <c r="V87" s="42"/>
      <c r="W87" s="42"/>
      <c r="X87" s="41"/>
      <c r="Y87" s="41"/>
      <c r="Z87" s="41"/>
      <c r="AA87" s="42"/>
      <c r="AB87" s="42"/>
      <c r="AC87" s="42"/>
      <c r="AD87" s="41"/>
      <c r="AE87" s="41"/>
      <c r="AF87" s="41"/>
      <c r="AG87" s="42"/>
      <c r="AH87" s="42"/>
      <c r="AI87" s="42"/>
      <c r="AJ87" s="41"/>
      <c r="AK87" s="41"/>
      <c r="AL87" s="41"/>
      <c r="AM87" s="42"/>
      <c r="AN87" s="42"/>
      <c r="AO87" s="42"/>
      <c r="AP87" s="41"/>
      <c r="AQ87" s="41"/>
      <c r="AR87" s="41"/>
      <c r="AS87" s="42"/>
      <c r="AT87" s="42"/>
      <c r="AU87" s="42"/>
      <c r="AV87" s="29"/>
    </row>
    <row r="88" spans="1:48" ht="15" customHeight="1" x14ac:dyDescent="0.2">
      <c r="A88" s="84"/>
      <c r="B88" s="37"/>
      <c r="C88" s="38"/>
      <c r="D88" s="56"/>
      <c r="E88" s="38" t="str">
        <f t="shared" si="23"/>
        <v/>
      </c>
      <c r="F88" s="38" t="str">
        <f t="shared" si="24"/>
        <v/>
      </c>
      <c r="G88" s="38" t="str">
        <f t="shared" si="25"/>
        <v/>
      </c>
      <c r="H88" s="38" t="str">
        <f t="shared" si="26"/>
        <v/>
      </c>
      <c r="I88" s="38" t="str">
        <f t="shared" si="27"/>
        <v/>
      </c>
      <c r="J88" s="38">
        <f t="shared" si="28"/>
        <v>0</v>
      </c>
      <c r="K88" s="51"/>
      <c r="L88" s="38" t="str">
        <f t="shared" si="29"/>
        <v/>
      </c>
      <c r="M88" s="38" t="str">
        <f t="shared" si="30"/>
        <v/>
      </c>
      <c r="N88" s="38" t="str">
        <f t="shared" si="31"/>
        <v/>
      </c>
      <c r="O88" s="38" t="str">
        <f t="shared" si="32"/>
        <v/>
      </c>
      <c r="P88" s="38" t="str">
        <f t="shared" si="33"/>
        <v/>
      </c>
      <c r="Q88" s="46">
        <f t="shared" si="34"/>
        <v>0</v>
      </c>
      <c r="R88" s="41"/>
      <c r="S88" s="41"/>
      <c r="T88" s="41"/>
      <c r="U88" s="42"/>
      <c r="V88" s="42"/>
      <c r="W88" s="42"/>
      <c r="X88" s="41"/>
      <c r="Y88" s="41"/>
      <c r="Z88" s="41"/>
      <c r="AA88" s="42"/>
      <c r="AB88" s="42"/>
      <c r="AC88" s="42"/>
      <c r="AD88" s="41"/>
      <c r="AE88" s="41"/>
      <c r="AF88" s="41"/>
      <c r="AG88" s="42"/>
      <c r="AH88" s="42"/>
      <c r="AI88" s="42"/>
      <c r="AJ88" s="41"/>
      <c r="AK88" s="41"/>
      <c r="AL88" s="41"/>
      <c r="AM88" s="42"/>
      <c r="AN88" s="42"/>
      <c r="AO88" s="42"/>
      <c r="AP88" s="41"/>
      <c r="AQ88" s="41"/>
      <c r="AR88" s="41"/>
      <c r="AS88" s="42"/>
      <c r="AT88" s="42"/>
      <c r="AU88" s="42"/>
      <c r="AV88" s="29"/>
    </row>
    <row r="89" spans="1:48" ht="15" customHeight="1" x14ac:dyDescent="0.2">
      <c r="A89" s="84"/>
      <c r="B89" s="37"/>
      <c r="C89" s="38"/>
      <c r="D89" s="56"/>
      <c r="E89" s="38" t="str">
        <f t="shared" si="23"/>
        <v/>
      </c>
      <c r="F89" s="38" t="str">
        <f t="shared" si="24"/>
        <v/>
      </c>
      <c r="G89" s="38" t="str">
        <f t="shared" si="25"/>
        <v/>
      </c>
      <c r="H89" s="38" t="str">
        <f t="shared" si="26"/>
        <v/>
      </c>
      <c r="I89" s="38" t="str">
        <f t="shared" si="27"/>
        <v/>
      </c>
      <c r="J89" s="38">
        <f t="shared" si="28"/>
        <v>0</v>
      </c>
      <c r="K89" s="51"/>
      <c r="L89" s="38" t="str">
        <f t="shared" si="29"/>
        <v/>
      </c>
      <c r="M89" s="38" t="str">
        <f t="shared" si="30"/>
        <v/>
      </c>
      <c r="N89" s="38" t="str">
        <f t="shared" si="31"/>
        <v/>
      </c>
      <c r="O89" s="38" t="str">
        <f t="shared" si="32"/>
        <v/>
      </c>
      <c r="P89" s="38" t="str">
        <f t="shared" si="33"/>
        <v/>
      </c>
      <c r="Q89" s="46">
        <f t="shared" si="34"/>
        <v>0</v>
      </c>
      <c r="R89" s="41"/>
      <c r="S89" s="41"/>
      <c r="T89" s="41"/>
      <c r="U89" s="42"/>
      <c r="V89" s="42"/>
      <c r="W89" s="42"/>
      <c r="X89" s="41"/>
      <c r="Y89" s="41"/>
      <c r="Z89" s="41"/>
      <c r="AA89" s="42"/>
      <c r="AB89" s="42"/>
      <c r="AC89" s="42"/>
      <c r="AD89" s="41"/>
      <c r="AE89" s="41"/>
      <c r="AF89" s="41"/>
      <c r="AG89" s="42"/>
      <c r="AH89" s="42"/>
      <c r="AI89" s="42"/>
      <c r="AJ89" s="41"/>
      <c r="AK89" s="41"/>
      <c r="AL89" s="41"/>
      <c r="AM89" s="42"/>
      <c r="AN89" s="42"/>
      <c r="AO89" s="42"/>
      <c r="AP89" s="41"/>
      <c r="AQ89" s="41"/>
      <c r="AR89" s="41"/>
      <c r="AS89" s="42"/>
      <c r="AT89" s="42"/>
      <c r="AU89" s="42"/>
      <c r="AV89" s="29"/>
    </row>
    <row r="90" spans="1:48" ht="15" customHeight="1" x14ac:dyDescent="0.2">
      <c r="A90" s="84"/>
      <c r="B90" s="37"/>
      <c r="C90" s="38"/>
      <c r="D90" s="56"/>
      <c r="E90" s="38" t="str">
        <f t="shared" si="23"/>
        <v/>
      </c>
      <c r="F90" s="38" t="str">
        <f t="shared" si="24"/>
        <v/>
      </c>
      <c r="G90" s="38" t="str">
        <f t="shared" si="25"/>
        <v/>
      </c>
      <c r="H90" s="38" t="str">
        <f t="shared" si="26"/>
        <v/>
      </c>
      <c r="I90" s="38" t="str">
        <f t="shared" si="27"/>
        <v/>
      </c>
      <c r="J90" s="38">
        <f t="shared" si="28"/>
        <v>0</v>
      </c>
      <c r="K90" s="51"/>
      <c r="L90" s="38" t="str">
        <f t="shared" si="29"/>
        <v/>
      </c>
      <c r="M90" s="38" t="str">
        <f t="shared" si="30"/>
        <v/>
      </c>
      <c r="N90" s="38" t="str">
        <f t="shared" si="31"/>
        <v/>
      </c>
      <c r="O90" s="38" t="str">
        <f t="shared" si="32"/>
        <v/>
      </c>
      <c r="P90" s="38" t="str">
        <f t="shared" si="33"/>
        <v/>
      </c>
      <c r="Q90" s="46">
        <f t="shared" si="34"/>
        <v>0</v>
      </c>
      <c r="R90" s="41"/>
      <c r="S90" s="41"/>
      <c r="T90" s="41"/>
      <c r="U90" s="42"/>
      <c r="V90" s="42"/>
      <c r="W90" s="42"/>
      <c r="X90" s="41"/>
      <c r="Y90" s="41"/>
      <c r="Z90" s="41"/>
      <c r="AA90" s="42"/>
      <c r="AB90" s="42"/>
      <c r="AC90" s="42"/>
      <c r="AD90" s="41"/>
      <c r="AE90" s="41"/>
      <c r="AF90" s="41"/>
      <c r="AG90" s="42"/>
      <c r="AH90" s="42"/>
      <c r="AI90" s="42"/>
      <c r="AJ90" s="41"/>
      <c r="AK90" s="41"/>
      <c r="AL90" s="41"/>
      <c r="AM90" s="42"/>
      <c r="AN90" s="42"/>
      <c r="AO90" s="42"/>
      <c r="AP90" s="41"/>
      <c r="AQ90" s="41"/>
      <c r="AR90" s="41"/>
      <c r="AS90" s="42"/>
      <c r="AT90" s="42"/>
      <c r="AU90" s="42"/>
      <c r="AV90" s="29"/>
    </row>
    <row r="91" spans="1:48" ht="15" customHeight="1" x14ac:dyDescent="0.2">
      <c r="A91" s="84"/>
      <c r="B91" s="37"/>
      <c r="C91" s="38"/>
      <c r="D91" s="56"/>
      <c r="E91" s="38" t="str">
        <f t="shared" si="23"/>
        <v/>
      </c>
      <c r="F91" s="38" t="str">
        <f t="shared" si="24"/>
        <v/>
      </c>
      <c r="G91" s="38" t="str">
        <f t="shared" si="25"/>
        <v/>
      </c>
      <c r="H91" s="38" t="str">
        <f t="shared" si="26"/>
        <v/>
      </c>
      <c r="I91" s="38" t="str">
        <f t="shared" si="27"/>
        <v/>
      </c>
      <c r="J91" s="38">
        <f t="shared" si="28"/>
        <v>0</v>
      </c>
      <c r="K91" s="51"/>
      <c r="L91" s="38" t="str">
        <f t="shared" si="29"/>
        <v/>
      </c>
      <c r="M91" s="38" t="str">
        <f t="shared" si="30"/>
        <v/>
      </c>
      <c r="N91" s="38" t="str">
        <f t="shared" si="31"/>
        <v/>
      </c>
      <c r="O91" s="38" t="str">
        <f t="shared" si="32"/>
        <v/>
      </c>
      <c r="P91" s="38" t="str">
        <f t="shared" si="33"/>
        <v/>
      </c>
      <c r="Q91" s="46">
        <f t="shared" si="34"/>
        <v>0</v>
      </c>
      <c r="R91" s="41"/>
      <c r="S91" s="41"/>
      <c r="T91" s="41"/>
      <c r="U91" s="42"/>
      <c r="V91" s="42"/>
      <c r="W91" s="42"/>
      <c r="X91" s="41"/>
      <c r="Y91" s="41"/>
      <c r="Z91" s="41"/>
      <c r="AA91" s="42"/>
      <c r="AB91" s="42"/>
      <c r="AC91" s="42"/>
      <c r="AD91" s="41"/>
      <c r="AE91" s="41"/>
      <c r="AF91" s="41"/>
      <c r="AG91" s="42"/>
      <c r="AH91" s="42"/>
      <c r="AI91" s="42"/>
      <c r="AJ91" s="41"/>
      <c r="AK91" s="41"/>
      <c r="AL91" s="41"/>
      <c r="AM91" s="42"/>
      <c r="AN91" s="42"/>
      <c r="AO91" s="42"/>
      <c r="AP91" s="41"/>
      <c r="AQ91" s="41"/>
      <c r="AR91" s="41"/>
      <c r="AS91" s="42"/>
      <c r="AT91" s="42"/>
      <c r="AU91" s="42"/>
      <c r="AV91" s="29"/>
    </row>
    <row r="92" spans="1:48" ht="15" customHeight="1" x14ac:dyDescent="0.2">
      <c r="A92" s="84"/>
      <c r="B92" s="37"/>
      <c r="C92" s="38"/>
      <c r="D92" s="56"/>
      <c r="E92" s="38" t="str">
        <f t="shared" si="23"/>
        <v/>
      </c>
      <c r="F92" s="38" t="str">
        <f t="shared" si="24"/>
        <v/>
      </c>
      <c r="G92" s="38" t="str">
        <f t="shared" si="25"/>
        <v/>
      </c>
      <c r="H92" s="38" t="str">
        <f t="shared" si="26"/>
        <v/>
      </c>
      <c r="I92" s="38" t="str">
        <f t="shared" si="27"/>
        <v/>
      </c>
      <c r="J92" s="38">
        <f t="shared" si="28"/>
        <v>0</v>
      </c>
      <c r="K92" s="51"/>
      <c r="L92" s="38" t="str">
        <f t="shared" si="29"/>
        <v/>
      </c>
      <c r="M92" s="38" t="str">
        <f t="shared" si="30"/>
        <v/>
      </c>
      <c r="N92" s="38" t="str">
        <f t="shared" si="31"/>
        <v/>
      </c>
      <c r="O92" s="38" t="str">
        <f t="shared" si="32"/>
        <v/>
      </c>
      <c r="P92" s="38" t="str">
        <f t="shared" si="33"/>
        <v/>
      </c>
      <c r="Q92" s="46">
        <f t="shared" si="34"/>
        <v>0</v>
      </c>
      <c r="R92" s="41"/>
      <c r="S92" s="41"/>
      <c r="T92" s="41"/>
      <c r="U92" s="42"/>
      <c r="V92" s="42"/>
      <c r="W92" s="42"/>
      <c r="X92" s="41"/>
      <c r="Y92" s="41"/>
      <c r="Z92" s="41"/>
      <c r="AA92" s="42"/>
      <c r="AB92" s="42"/>
      <c r="AC92" s="42"/>
      <c r="AD92" s="41"/>
      <c r="AE92" s="41"/>
      <c r="AF92" s="41"/>
      <c r="AG92" s="42"/>
      <c r="AH92" s="42"/>
      <c r="AI92" s="42"/>
      <c r="AJ92" s="41"/>
      <c r="AK92" s="41"/>
      <c r="AL92" s="41"/>
      <c r="AM92" s="42"/>
      <c r="AN92" s="42"/>
      <c r="AO92" s="42"/>
      <c r="AP92" s="41"/>
      <c r="AQ92" s="41"/>
      <c r="AR92" s="41"/>
      <c r="AS92" s="42"/>
      <c r="AT92" s="42"/>
      <c r="AU92" s="42"/>
      <c r="AV92" s="29"/>
    </row>
    <row r="93" spans="1:48" ht="15" customHeight="1" x14ac:dyDescent="0.2">
      <c r="A93" s="84"/>
      <c r="B93" s="37"/>
      <c r="C93" s="38"/>
      <c r="D93" s="56"/>
      <c r="E93" s="38" t="str">
        <f t="shared" si="23"/>
        <v/>
      </c>
      <c r="F93" s="38" t="str">
        <f t="shared" si="24"/>
        <v/>
      </c>
      <c r="G93" s="38" t="str">
        <f t="shared" si="25"/>
        <v/>
      </c>
      <c r="H93" s="38" t="str">
        <f t="shared" si="26"/>
        <v/>
      </c>
      <c r="I93" s="38" t="str">
        <f t="shared" si="27"/>
        <v/>
      </c>
      <c r="J93" s="38">
        <f t="shared" si="28"/>
        <v>0</v>
      </c>
      <c r="K93" s="51"/>
      <c r="L93" s="38" t="str">
        <f t="shared" si="29"/>
        <v/>
      </c>
      <c r="M93" s="38" t="str">
        <f t="shared" si="30"/>
        <v/>
      </c>
      <c r="N93" s="38" t="str">
        <f t="shared" si="31"/>
        <v/>
      </c>
      <c r="O93" s="38" t="str">
        <f t="shared" si="32"/>
        <v/>
      </c>
      <c r="P93" s="38" t="str">
        <f t="shared" si="33"/>
        <v/>
      </c>
      <c r="Q93" s="46">
        <f t="shared" si="34"/>
        <v>0</v>
      </c>
      <c r="R93" s="41"/>
      <c r="S93" s="41"/>
      <c r="T93" s="41"/>
      <c r="U93" s="42"/>
      <c r="V93" s="42"/>
      <c r="W93" s="42"/>
      <c r="X93" s="41"/>
      <c r="Y93" s="41"/>
      <c r="Z93" s="41"/>
      <c r="AA93" s="42"/>
      <c r="AB93" s="42"/>
      <c r="AC93" s="42"/>
      <c r="AD93" s="41"/>
      <c r="AE93" s="41"/>
      <c r="AF93" s="41"/>
      <c r="AG93" s="42"/>
      <c r="AH93" s="42"/>
      <c r="AI93" s="42"/>
      <c r="AJ93" s="41"/>
      <c r="AK93" s="41"/>
      <c r="AL93" s="41"/>
      <c r="AM93" s="42"/>
      <c r="AN93" s="42"/>
      <c r="AO93" s="42"/>
      <c r="AP93" s="41"/>
      <c r="AQ93" s="41"/>
      <c r="AR93" s="41"/>
      <c r="AS93" s="42"/>
      <c r="AT93" s="42"/>
      <c r="AU93" s="42"/>
      <c r="AV93" s="29"/>
    </row>
    <row r="94" spans="1:48" ht="15" customHeight="1" x14ac:dyDescent="0.2">
      <c r="A94" s="84" t="s">
        <v>348</v>
      </c>
      <c r="B94" s="37"/>
      <c r="C94" s="38" t="s">
        <v>348</v>
      </c>
      <c r="D94" s="56"/>
      <c r="E94" s="38" t="str">
        <f t="shared" si="23"/>
        <v/>
      </c>
      <c r="F94" s="38" t="str">
        <f t="shared" si="24"/>
        <v/>
      </c>
      <c r="G94" s="38" t="str">
        <f t="shared" si="25"/>
        <v/>
      </c>
      <c r="H94" s="38" t="str">
        <f t="shared" si="26"/>
        <v/>
      </c>
      <c r="I94" s="38" t="str">
        <f t="shared" si="27"/>
        <v/>
      </c>
      <c r="J94" s="38">
        <f t="shared" si="28"/>
        <v>0</v>
      </c>
      <c r="K94" s="51"/>
      <c r="L94" s="38" t="str">
        <f t="shared" si="29"/>
        <v/>
      </c>
      <c r="M94" s="38" t="str">
        <f t="shared" si="30"/>
        <v/>
      </c>
      <c r="N94" s="38" t="str">
        <f t="shared" si="31"/>
        <v/>
      </c>
      <c r="O94" s="38" t="str">
        <f t="shared" si="32"/>
        <v/>
      </c>
      <c r="P94" s="38" t="str">
        <f t="shared" si="33"/>
        <v/>
      </c>
      <c r="Q94" s="46">
        <f t="shared" si="34"/>
        <v>0</v>
      </c>
      <c r="R94" s="41"/>
      <c r="S94" s="41"/>
      <c r="T94" s="41"/>
      <c r="U94" s="42"/>
      <c r="V94" s="42"/>
      <c r="W94" s="42"/>
      <c r="X94" s="41"/>
      <c r="Y94" s="41"/>
      <c r="Z94" s="41"/>
      <c r="AA94" s="42"/>
      <c r="AB94" s="42"/>
      <c r="AC94" s="42"/>
      <c r="AD94" s="41"/>
      <c r="AE94" s="41"/>
      <c r="AF94" s="41"/>
      <c r="AG94" s="42"/>
      <c r="AH94" s="42"/>
      <c r="AI94" s="42"/>
      <c r="AJ94" s="41"/>
      <c r="AK94" s="41"/>
      <c r="AL94" s="41"/>
      <c r="AM94" s="42"/>
      <c r="AN94" s="42"/>
      <c r="AO94" s="42"/>
      <c r="AP94" s="41"/>
      <c r="AQ94" s="41"/>
      <c r="AR94" s="41"/>
      <c r="AS94" s="42"/>
      <c r="AT94" s="42"/>
      <c r="AU94" s="42"/>
      <c r="AV94" s="29"/>
    </row>
    <row r="95" spans="1:48" ht="15" customHeight="1" x14ac:dyDescent="0.2">
      <c r="A95" s="84" t="s">
        <v>348</v>
      </c>
      <c r="B95" s="37"/>
      <c r="C95" s="38" t="s">
        <v>348</v>
      </c>
      <c r="D95" s="56"/>
      <c r="E95" s="38" t="str">
        <f t="shared" si="23"/>
        <v/>
      </c>
      <c r="F95" s="38" t="str">
        <f t="shared" si="24"/>
        <v/>
      </c>
      <c r="G95" s="38" t="str">
        <f t="shared" si="25"/>
        <v/>
      </c>
      <c r="H95" s="38" t="str">
        <f t="shared" si="26"/>
        <v/>
      </c>
      <c r="I95" s="38" t="str">
        <f t="shared" si="27"/>
        <v/>
      </c>
      <c r="J95" s="38">
        <f t="shared" si="28"/>
        <v>0</v>
      </c>
      <c r="K95" s="51"/>
      <c r="L95" s="38" t="str">
        <f t="shared" si="29"/>
        <v/>
      </c>
      <c r="M95" s="38" t="str">
        <f t="shared" si="30"/>
        <v/>
      </c>
      <c r="N95" s="38" t="str">
        <f t="shared" si="31"/>
        <v/>
      </c>
      <c r="O95" s="38" t="str">
        <f t="shared" si="32"/>
        <v/>
      </c>
      <c r="P95" s="38" t="str">
        <f t="shared" si="33"/>
        <v/>
      </c>
      <c r="Q95" s="46">
        <f t="shared" si="34"/>
        <v>0</v>
      </c>
      <c r="R95" s="41"/>
      <c r="S95" s="41"/>
      <c r="T95" s="41"/>
      <c r="U95" s="42"/>
      <c r="V95" s="42"/>
      <c r="W95" s="42"/>
      <c r="X95" s="41"/>
      <c r="Y95" s="41"/>
      <c r="Z95" s="41"/>
      <c r="AA95" s="42"/>
      <c r="AB95" s="42"/>
      <c r="AC95" s="42"/>
      <c r="AD95" s="41"/>
      <c r="AE95" s="41"/>
      <c r="AF95" s="41"/>
      <c r="AG95" s="42"/>
      <c r="AH95" s="42"/>
      <c r="AI95" s="42"/>
      <c r="AJ95" s="41"/>
      <c r="AK95" s="41"/>
      <c r="AL95" s="41"/>
      <c r="AM95" s="42"/>
      <c r="AN95" s="42"/>
      <c r="AO95" s="42"/>
      <c r="AP95" s="41"/>
      <c r="AQ95" s="41"/>
      <c r="AR95" s="41"/>
      <c r="AS95" s="42"/>
      <c r="AT95" s="42"/>
      <c r="AU95" s="42"/>
      <c r="AV95" s="29"/>
    </row>
    <row r="96" spans="1:48" ht="15" customHeight="1" x14ac:dyDescent="0.2">
      <c r="A96" s="84"/>
      <c r="B96" s="37"/>
      <c r="C96" s="38"/>
      <c r="D96" s="56"/>
      <c r="E96" s="38" t="str">
        <f t="shared" si="23"/>
        <v/>
      </c>
      <c r="F96" s="38" t="str">
        <f t="shared" si="24"/>
        <v/>
      </c>
      <c r="G96" s="38" t="str">
        <f t="shared" si="25"/>
        <v/>
      </c>
      <c r="H96" s="38" t="str">
        <f t="shared" si="26"/>
        <v/>
      </c>
      <c r="I96" s="38" t="str">
        <f t="shared" si="27"/>
        <v/>
      </c>
      <c r="J96" s="38">
        <f t="shared" si="28"/>
        <v>0</v>
      </c>
      <c r="K96" s="51"/>
      <c r="L96" s="38" t="str">
        <f t="shared" si="29"/>
        <v/>
      </c>
      <c r="M96" s="38" t="str">
        <f t="shared" si="30"/>
        <v/>
      </c>
      <c r="N96" s="38" t="str">
        <f t="shared" si="31"/>
        <v/>
      </c>
      <c r="O96" s="38" t="str">
        <f t="shared" si="32"/>
        <v/>
      </c>
      <c r="P96" s="38" t="str">
        <f t="shared" si="33"/>
        <v/>
      </c>
      <c r="Q96" s="46">
        <f t="shared" si="34"/>
        <v>0</v>
      </c>
      <c r="R96" s="41"/>
      <c r="S96" s="41"/>
      <c r="T96" s="41"/>
      <c r="U96" s="42"/>
      <c r="V96" s="42"/>
      <c r="W96" s="42"/>
      <c r="X96" s="41"/>
      <c r="Y96" s="41"/>
      <c r="Z96" s="41"/>
      <c r="AA96" s="42"/>
      <c r="AB96" s="42"/>
      <c r="AC96" s="42"/>
      <c r="AD96" s="41"/>
      <c r="AE96" s="41"/>
      <c r="AF96" s="41"/>
      <c r="AG96" s="42"/>
      <c r="AH96" s="42"/>
      <c r="AI96" s="42"/>
      <c r="AJ96" s="41"/>
      <c r="AK96" s="41"/>
      <c r="AL96" s="41"/>
      <c r="AM96" s="42"/>
      <c r="AN96" s="42"/>
      <c r="AO96" s="42"/>
      <c r="AP96" s="41"/>
      <c r="AQ96" s="41"/>
      <c r="AR96" s="41"/>
      <c r="AS96" s="42"/>
      <c r="AT96" s="42"/>
      <c r="AU96" s="42"/>
      <c r="AV96" s="29"/>
    </row>
    <row r="97" spans="1:48" ht="15" customHeight="1" x14ac:dyDescent="0.2">
      <c r="A97" s="84"/>
      <c r="B97" s="37"/>
      <c r="C97" s="38"/>
      <c r="D97" s="56"/>
      <c r="E97" s="38" t="str">
        <f t="shared" si="23"/>
        <v/>
      </c>
      <c r="F97" s="38" t="str">
        <f t="shared" si="24"/>
        <v/>
      </c>
      <c r="G97" s="38" t="str">
        <f t="shared" si="25"/>
        <v/>
      </c>
      <c r="H97" s="38" t="str">
        <f t="shared" si="26"/>
        <v/>
      </c>
      <c r="I97" s="38" t="str">
        <f t="shared" si="27"/>
        <v/>
      </c>
      <c r="J97" s="38">
        <f t="shared" si="28"/>
        <v>0</v>
      </c>
      <c r="K97" s="51"/>
      <c r="L97" s="38" t="str">
        <f t="shared" si="29"/>
        <v/>
      </c>
      <c r="M97" s="38" t="str">
        <f t="shared" si="30"/>
        <v/>
      </c>
      <c r="N97" s="38" t="str">
        <f t="shared" si="31"/>
        <v/>
      </c>
      <c r="O97" s="38" t="str">
        <f t="shared" si="32"/>
        <v/>
      </c>
      <c r="P97" s="38" t="str">
        <f t="shared" si="33"/>
        <v/>
      </c>
      <c r="Q97" s="46">
        <f t="shared" si="34"/>
        <v>0</v>
      </c>
      <c r="R97" s="41"/>
      <c r="S97" s="41"/>
      <c r="T97" s="41"/>
      <c r="U97" s="42"/>
      <c r="V97" s="42"/>
      <c r="W97" s="42"/>
      <c r="X97" s="41"/>
      <c r="Y97" s="41"/>
      <c r="Z97" s="41"/>
      <c r="AA97" s="42"/>
      <c r="AB97" s="42"/>
      <c r="AC97" s="42"/>
      <c r="AD97" s="41"/>
      <c r="AE97" s="41"/>
      <c r="AF97" s="41"/>
      <c r="AG97" s="42"/>
      <c r="AH97" s="42"/>
      <c r="AI97" s="42"/>
      <c r="AJ97" s="41"/>
      <c r="AK97" s="41"/>
      <c r="AL97" s="41"/>
      <c r="AM97" s="42"/>
      <c r="AN97" s="42"/>
      <c r="AO97" s="42"/>
      <c r="AP97" s="41"/>
      <c r="AQ97" s="41"/>
      <c r="AR97" s="41"/>
      <c r="AS97" s="42"/>
      <c r="AT97" s="42"/>
      <c r="AU97" s="42"/>
      <c r="AV97" s="29"/>
    </row>
    <row r="98" spans="1:48" ht="15" customHeight="1" x14ac:dyDescent="0.2">
      <c r="A98" s="84"/>
      <c r="B98" s="37"/>
      <c r="C98" s="38"/>
      <c r="D98" s="56"/>
      <c r="E98" s="38" t="str">
        <f t="shared" si="23"/>
        <v/>
      </c>
      <c r="F98" s="38" t="str">
        <f t="shared" si="24"/>
        <v/>
      </c>
      <c r="G98" s="38" t="str">
        <f t="shared" si="25"/>
        <v/>
      </c>
      <c r="H98" s="38" t="str">
        <f t="shared" si="26"/>
        <v/>
      </c>
      <c r="I98" s="38" t="str">
        <f t="shared" si="27"/>
        <v/>
      </c>
      <c r="J98" s="38">
        <f t="shared" si="28"/>
        <v>0</v>
      </c>
      <c r="K98" s="51"/>
      <c r="L98" s="38" t="str">
        <f t="shared" si="29"/>
        <v/>
      </c>
      <c r="M98" s="38" t="str">
        <f t="shared" si="30"/>
        <v/>
      </c>
      <c r="N98" s="38" t="str">
        <f t="shared" si="31"/>
        <v/>
      </c>
      <c r="O98" s="38" t="str">
        <f t="shared" si="32"/>
        <v/>
      </c>
      <c r="P98" s="38" t="str">
        <f t="shared" si="33"/>
        <v/>
      </c>
      <c r="Q98" s="46">
        <f t="shared" si="34"/>
        <v>0</v>
      </c>
      <c r="R98" s="41"/>
      <c r="S98" s="41"/>
      <c r="T98" s="41"/>
      <c r="U98" s="42"/>
      <c r="V98" s="42"/>
      <c r="W98" s="42"/>
      <c r="X98" s="41"/>
      <c r="Y98" s="41"/>
      <c r="Z98" s="41"/>
      <c r="AA98" s="42"/>
      <c r="AB98" s="42"/>
      <c r="AC98" s="42"/>
      <c r="AD98" s="41"/>
      <c r="AE98" s="41"/>
      <c r="AF98" s="41"/>
      <c r="AG98" s="42"/>
      <c r="AH98" s="42"/>
      <c r="AI98" s="42"/>
      <c r="AJ98" s="41"/>
      <c r="AK98" s="41"/>
      <c r="AL98" s="41"/>
      <c r="AM98" s="42"/>
      <c r="AN98" s="42"/>
      <c r="AO98" s="42"/>
      <c r="AP98" s="41"/>
      <c r="AQ98" s="41"/>
      <c r="AR98" s="41"/>
      <c r="AS98" s="42"/>
      <c r="AT98" s="42"/>
      <c r="AU98" s="42"/>
      <c r="AV98" s="29"/>
    </row>
    <row r="99" spans="1:48" ht="15" customHeight="1" x14ac:dyDescent="0.2">
      <c r="A99" s="84"/>
      <c r="B99" s="37"/>
      <c r="C99" s="38"/>
      <c r="D99" s="56"/>
      <c r="E99" s="38" t="str">
        <f t="shared" ref="E99:E130" si="35">IF(ISNA(VLOOKUP(C99,round1,3,FALSE)),"",VLOOKUP(C99,round1,3,FALSE))</f>
        <v/>
      </c>
      <c r="F99" s="38" t="str">
        <f t="shared" ref="F99:F130" si="36">IF(ISNA(VLOOKUP(C99,round2,3,FALSE)),"",VLOOKUP(C99,round2,3,FALSE))</f>
        <v/>
      </c>
      <c r="G99" s="38" t="str">
        <f t="shared" ref="G99:G130" si="37">IF(ISNA(VLOOKUP(C99,round3,3,FALSE)),"",VLOOKUP(C99,round3,3,FALSE))</f>
        <v/>
      </c>
      <c r="H99" s="38" t="str">
        <f t="shared" ref="H99:H130" si="38">IF(ISNA(VLOOKUP(C99,round4,3,FALSE)),"",VLOOKUP(C99,round4,3,FALSE))</f>
        <v/>
      </c>
      <c r="I99" s="38" t="str">
        <f t="shared" ref="I99:I130" si="39">IF(ISNA(VLOOKUP(C99,round5,3,FALSE)),"",VLOOKUP(C99,round5,3,FALSE))</f>
        <v/>
      </c>
      <c r="J99" s="38">
        <f t="shared" ref="J99:J130" si="40">MAX(E99:I99)</f>
        <v>0</v>
      </c>
      <c r="K99" s="51"/>
      <c r="L99" s="38" t="str">
        <f t="shared" ref="L99:L130" si="41">IF(ISNA(VLOOKUP(C99,round6,3,FALSE)),"",VLOOKUP(C99,round6,3,FALSE))</f>
        <v/>
      </c>
      <c r="M99" s="38" t="str">
        <f t="shared" ref="M99:M130" si="42">IF(ISNA(VLOOKUP(C99,round7,3,FALSE)),"",VLOOKUP(C99,round7,3,FALSE))</f>
        <v/>
      </c>
      <c r="N99" s="38" t="str">
        <f t="shared" ref="N99:N130" si="43">IF(ISNA(VLOOKUP(C99,round8,3,FALSE)),"",VLOOKUP(C99,round8,3,FALSE))</f>
        <v/>
      </c>
      <c r="O99" s="38" t="str">
        <f t="shared" ref="O99:O130" si="44">IF(ISNA(VLOOKUP(C99,round9,3,FALSE)),"",VLOOKUP(C99,round9,3,FALSE))</f>
        <v/>
      </c>
      <c r="P99" s="38" t="str">
        <f t="shared" ref="P99:P130" si="45">IF(ISNA(VLOOKUP(C99,round10,3,FALSE)),"",VLOOKUP(C99,round10,3,FALSE))</f>
        <v/>
      </c>
      <c r="Q99" s="46">
        <f t="shared" si="34"/>
        <v>0</v>
      </c>
      <c r="R99" s="41"/>
      <c r="S99" s="41"/>
      <c r="T99" s="41"/>
      <c r="U99" s="42"/>
      <c r="V99" s="42"/>
      <c r="W99" s="42"/>
      <c r="X99" s="41"/>
      <c r="Y99" s="41"/>
      <c r="Z99" s="41"/>
      <c r="AA99" s="42"/>
      <c r="AB99" s="42"/>
      <c r="AC99" s="42"/>
      <c r="AD99" s="41"/>
      <c r="AE99" s="41"/>
      <c r="AF99" s="41"/>
      <c r="AG99" s="42"/>
      <c r="AH99" s="42"/>
      <c r="AI99" s="42"/>
      <c r="AJ99" s="41"/>
      <c r="AK99" s="41"/>
      <c r="AL99" s="41"/>
      <c r="AM99" s="42"/>
      <c r="AN99" s="42"/>
      <c r="AO99" s="42"/>
      <c r="AP99" s="41"/>
      <c r="AQ99" s="41"/>
      <c r="AR99" s="41"/>
      <c r="AS99" s="42"/>
      <c r="AT99" s="42"/>
      <c r="AU99" s="42"/>
      <c r="AV99" s="29"/>
    </row>
    <row r="100" spans="1:48" ht="15" customHeight="1" x14ac:dyDescent="0.2">
      <c r="A100" s="84"/>
      <c r="B100" s="37"/>
      <c r="C100" s="38"/>
      <c r="D100" s="56"/>
      <c r="E100" s="38" t="str">
        <f t="shared" si="35"/>
        <v/>
      </c>
      <c r="F100" s="38" t="str">
        <f t="shared" si="36"/>
        <v/>
      </c>
      <c r="G100" s="38" t="str">
        <f t="shared" si="37"/>
        <v/>
      </c>
      <c r="H100" s="38" t="str">
        <f t="shared" si="38"/>
        <v/>
      </c>
      <c r="I100" s="38" t="str">
        <f t="shared" si="39"/>
        <v/>
      </c>
      <c r="J100" s="38">
        <f t="shared" si="40"/>
        <v>0</v>
      </c>
      <c r="K100" s="51"/>
      <c r="L100" s="38" t="str">
        <f t="shared" si="41"/>
        <v/>
      </c>
      <c r="M100" s="38" t="str">
        <f t="shared" si="42"/>
        <v/>
      </c>
      <c r="N100" s="38" t="str">
        <f t="shared" si="43"/>
        <v/>
      </c>
      <c r="O100" s="38" t="str">
        <f t="shared" si="44"/>
        <v/>
      </c>
      <c r="P100" s="38" t="str">
        <f t="shared" si="45"/>
        <v/>
      </c>
      <c r="Q100" s="46">
        <f t="shared" si="34"/>
        <v>0</v>
      </c>
      <c r="R100" s="41"/>
      <c r="S100" s="41"/>
      <c r="T100" s="41"/>
      <c r="U100" s="42"/>
      <c r="V100" s="42"/>
      <c r="W100" s="42"/>
      <c r="X100" s="41"/>
      <c r="Y100" s="41"/>
      <c r="Z100" s="41"/>
      <c r="AA100" s="42"/>
      <c r="AB100" s="42"/>
      <c r="AC100" s="42"/>
      <c r="AD100" s="41"/>
      <c r="AE100" s="41"/>
      <c r="AF100" s="41"/>
      <c r="AG100" s="42"/>
      <c r="AH100" s="42"/>
      <c r="AI100" s="42"/>
      <c r="AJ100" s="41"/>
      <c r="AK100" s="41"/>
      <c r="AL100" s="41"/>
      <c r="AM100" s="42"/>
      <c r="AN100" s="42"/>
      <c r="AO100" s="42"/>
      <c r="AP100" s="41"/>
      <c r="AQ100" s="41"/>
      <c r="AR100" s="41"/>
      <c r="AS100" s="42"/>
      <c r="AT100" s="42"/>
      <c r="AU100" s="42"/>
      <c r="AV100" s="29"/>
    </row>
    <row r="101" spans="1:48" ht="15" customHeight="1" x14ac:dyDescent="0.2">
      <c r="A101" s="84"/>
      <c r="B101" s="37"/>
      <c r="C101" s="38"/>
      <c r="D101" s="56"/>
      <c r="E101" s="38" t="str">
        <f t="shared" si="35"/>
        <v/>
      </c>
      <c r="F101" s="38" t="str">
        <f t="shared" si="36"/>
        <v/>
      </c>
      <c r="G101" s="38" t="str">
        <f t="shared" si="37"/>
        <v/>
      </c>
      <c r="H101" s="38" t="str">
        <f t="shared" si="38"/>
        <v/>
      </c>
      <c r="I101" s="38" t="str">
        <f t="shared" si="39"/>
        <v/>
      </c>
      <c r="J101" s="38">
        <f t="shared" si="40"/>
        <v>0</v>
      </c>
      <c r="K101" s="51"/>
      <c r="L101" s="38" t="str">
        <f t="shared" si="41"/>
        <v/>
      </c>
      <c r="M101" s="38" t="str">
        <f t="shared" si="42"/>
        <v/>
      </c>
      <c r="N101" s="38" t="str">
        <f t="shared" si="43"/>
        <v/>
      </c>
      <c r="O101" s="38" t="str">
        <f t="shared" si="44"/>
        <v/>
      </c>
      <c r="P101" s="38" t="str">
        <f t="shared" si="45"/>
        <v/>
      </c>
      <c r="Q101" s="46">
        <f t="shared" si="34"/>
        <v>0</v>
      </c>
      <c r="R101" s="41"/>
      <c r="S101" s="41"/>
      <c r="T101" s="41"/>
      <c r="U101" s="42"/>
      <c r="V101" s="42"/>
      <c r="W101" s="42"/>
      <c r="X101" s="41"/>
      <c r="Y101" s="41"/>
      <c r="Z101" s="41"/>
      <c r="AA101" s="42"/>
      <c r="AB101" s="42"/>
      <c r="AC101" s="42"/>
      <c r="AD101" s="41"/>
      <c r="AE101" s="41"/>
      <c r="AF101" s="41"/>
      <c r="AG101" s="42"/>
      <c r="AH101" s="42"/>
      <c r="AI101" s="42"/>
      <c r="AJ101" s="41"/>
      <c r="AK101" s="41"/>
      <c r="AL101" s="41"/>
      <c r="AM101" s="42"/>
      <c r="AN101" s="42"/>
      <c r="AO101" s="42"/>
      <c r="AP101" s="41"/>
      <c r="AQ101" s="41"/>
      <c r="AR101" s="41"/>
      <c r="AS101" s="42"/>
      <c r="AT101" s="42"/>
      <c r="AU101" s="42"/>
      <c r="AV101" s="29"/>
    </row>
    <row r="102" spans="1:48" ht="15" customHeight="1" x14ac:dyDescent="0.2">
      <c r="A102" s="84"/>
      <c r="B102" s="37"/>
      <c r="C102" s="38"/>
      <c r="D102" s="56"/>
      <c r="E102" s="38" t="str">
        <f t="shared" si="35"/>
        <v/>
      </c>
      <c r="F102" s="38" t="str">
        <f t="shared" si="36"/>
        <v/>
      </c>
      <c r="G102" s="38" t="str">
        <f t="shared" si="37"/>
        <v/>
      </c>
      <c r="H102" s="38" t="str">
        <f t="shared" si="38"/>
        <v/>
      </c>
      <c r="I102" s="38" t="str">
        <f t="shared" si="39"/>
        <v/>
      </c>
      <c r="J102" s="38">
        <f t="shared" si="40"/>
        <v>0</v>
      </c>
      <c r="K102" s="51"/>
      <c r="L102" s="38" t="str">
        <f t="shared" si="41"/>
        <v/>
      </c>
      <c r="M102" s="38" t="str">
        <f t="shared" si="42"/>
        <v/>
      </c>
      <c r="N102" s="38" t="str">
        <f t="shared" si="43"/>
        <v/>
      </c>
      <c r="O102" s="38" t="str">
        <f t="shared" si="44"/>
        <v/>
      </c>
      <c r="P102" s="38" t="str">
        <f t="shared" si="45"/>
        <v/>
      </c>
      <c r="Q102" s="46">
        <f t="shared" si="34"/>
        <v>0</v>
      </c>
      <c r="R102" s="41"/>
      <c r="S102" s="41"/>
      <c r="T102" s="41"/>
      <c r="U102" s="42"/>
      <c r="V102" s="42"/>
      <c r="W102" s="42"/>
      <c r="X102" s="41"/>
      <c r="Y102" s="41"/>
      <c r="Z102" s="41"/>
      <c r="AA102" s="42"/>
      <c r="AB102" s="42"/>
      <c r="AC102" s="42"/>
      <c r="AD102" s="41"/>
      <c r="AE102" s="41"/>
      <c r="AF102" s="41"/>
      <c r="AG102" s="42"/>
      <c r="AH102" s="42"/>
      <c r="AI102" s="42"/>
      <c r="AJ102" s="41"/>
      <c r="AK102" s="41"/>
      <c r="AL102" s="41"/>
      <c r="AM102" s="42"/>
      <c r="AN102" s="42"/>
      <c r="AO102" s="42"/>
      <c r="AP102" s="41"/>
      <c r="AQ102" s="41"/>
      <c r="AR102" s="41"/>
      <c r="AS102" s="42"/>
      <c r="AT102" s="42"/>
      <c r="AU102" s="42"/>
      <c r="AV102" s="29"/>
    </row>
    <row r="103" spans="1:48" ht="15" customHeight="1" x14ac:dyDescent="0.2">
      <c r="A103" s="84"/>
      <c r="B103" s="37"/>
      <c r="C103" s="38"/>
      <c r="D103" s="56"/>
      <c r="E103" s="38" t="str">
        <f t="shared" si="35"/>
        <v/>
      </c>
      <c r="F103" s="38" t="str">
        <f t="shared" si="36"/>
        <v/>
      </c>
      <c r="G103" s="38" t="str">
        <f t="shared" si="37"/>
        <v/>
      </c>
      <c r="H103" s="38" t="str">
        <f t="shared" si="38"/>
        <v/>
      </c>
      <c r="I103" s="38" t="str">
        <f t="shared" si="39"/>
        <v/>
      </c>
      <c r="J103" s="38">
        <f t="shared" si="40"/>
        <v>0</v>
      </c>
      <c r="K103" s="51"/>
      <c r="L103" s="38" t="str">
        <f t="shared" si="41"/>
        <v/>
      </c>
      <c r="M103" s="38" t="str">
        <f t="shared" si="42"/>
        <v/>
      </c>
      <c r="N103" s="38" t="str">
        <f t="shared" si="43"/>
        <v/>
      </c>
      <c r="O103" s="38" t="str">
        <f t="shared" si="44"/>
        <v/>
      </c>
      <c r="P103" s="38" t="str">
        <f t="shared" si="45"/>
        <v/>
      </c>
      <c r="Q103" s="46">
        <f t="shared" si="34"/>
        <v>0</v>
      </c>
      <c r="R103" s="41"/>
      <c r="S103" s="41"/>
      <c r="T103" s="41"/>
      <c r="U103" s="42"/>
      <c r="V103" s="42"/>
      <c r="W103" s="42"/>
      <c r="X103" s="41"/>
      <c r="Y103" s="41"/>
      <c r="Z103" s="41"/>
      <c r="AA103" s="42"/>
      <c r="AB103" s="42"/>
      <c r="AC103" s="42"/>
      <c r="AD103" s="41"/>
      <c r="AE103" s="41"/>
      <c r="AF103" s="41"/>
      <c r="AG103" s="42"/>
      <c r="AH103" s="42"/>
      <c r="AI103" s="42"/>
      <c r="AJ103" s="41"/>
      <c r="AK103" s="41"/>
      <c r="AL103" s="41"/>
      <c r="AM103" s="42"/>
      <c r="AN103" s="42"/>
      <c r="AO103" s="42"/>
      <c r="AP103" s="41"/>
      <c r="AQ103" s="41"/>
      <c r="AR103" s="41"/>
      <c r="AS103" s="42"/>
      <c r="AT103" s="42"/>
      <c r="AU103" s="42"/>
      <c r="AV103" s="29"/>
    </row>
    <row r="104" spans="1:48" ht="15" customHeight="1" x14ac:dyDescent="0.2">
      <c r="A104" s="84"/>
      <c r="B104" s="37"/>
      <c r="C104" s="38"/>
      <c r="D104" s="56"/>
      <c r="E104" s="38" t="str">
        <f t="shared" si="35"/>
        <v/>
      </c>
      <c r="F104" s="38" t="str">
        <f t="shared" si="36"/>
        <v/>
      </c>
      <c r="G104" s="38" t="str">
        <f t="shared" si="37"/>
        <v/>
      </c>
      <c r="H104" s="38" t="str">
        <f t="shared" si="38"/>
        <v/>
      </c>
      <c r="I104" s="38" t="str">
        <f t="shared" si="39"/>
        <v/>
      </c>
      <c r="J104" s="38">
        <f t="shared" si="40"/>
        <v>0</v>
      </c>
      <c r="K104" s="51"/>
      <c r="L104" s="38" t="str">
        <f t="shared" si="41"/>
        <v/>
      </c>
      <c r="M104" s="38" t="str">
        <f t="shared" si="42"/>
        <v/>
      </c>
      <c r="N104" s="38" t="str">
        <f t="shared" si="43"/>
        <v/>
      </c>
      <c r="O104" s="38" t="str">
        <f t="shared" si="44"/>
        <v/>
      </c>
      <c r="P104" s="38" t="str">
        <f t="shared" si="45"/>
        <v/>
      </c>
      <c r="Q104" s="46">
        <f t="shared" si="34"/>
        <v>0</v>
      </c>
      <c r="R104" s="41"/>
      <c r="S104" s="41"/>
      <c r="T104" s="41"/>
      <c r="U104" s="42"/>
      <c r="V104" s="42"/>
      <c r="W104" s="42"/>
      <c r="X104" s="41"/>
      <c r="Y104" s="41"/>
      <c r="Z104" s="41"/>
      <c r="AA104" s="42"/>
      <c r="AB104" s="42"/>
      <c r="AC104" s="42"/>
      <c r="AD104" s="41"/>
      <c r="AE104" s="41"/>
      <c r="AF104" s="41"/>
      <c r="AG104" s="42"/>
      <c r="AH104" s="42"/>
      <c r="AI104" s="42"/>
      <c r="AJ104" s="41"/>
      <c r="AK104" s="41"/>
      <c r="AL104" s="41"/>
      <c r="AM104" s="42"/>
      <c r="AN104" s="42"/>
      <c r="AO104" s="42"/>
      <c r="AP104" s="41"/>
      <c r="AQ104" s="41"/>
      <c r="AR104" s="41"/>
      <c r="AS104" s="42"/>
      <c r="AT104" s="42"/>
      <c r="AU104" s="42"/>
      <c r="AV104" s="29"/>
    </row>
    <row r="105" spans="1:48" ht="15" customHeight="1" x14ac:dyDescent="0.2">
      <c r="A105" s="84"/>
      <c r="B105" s="37"/>
      <c r="C105" s="38"/>
      <c r="D105" s="56"/>
      <c r="E105" s="38" t="str">
        <f t="shared" si="35"/>
        <v/>
      </c>
      <c r="F105" s="38" t="str">
        <f t="shared" si="36"/>
        <v/>
      </c>
      <c r="G105" s="38" t="str">
        <f t="shared" si="37"/>
        <v/>
      </c>
      <c r="H105" s="38" t="str">
        <f t="shared" si="38"/>
        <v/>
      </c>
      <c r="I105" s="38" t="str">
        <f t="shared" si="39"/>
        <v/>
      </c>
      <c r="J105" s="38">
        <f t="shared" si="40"/>
        <v>0</v>
      </c>
      <c r="K105" s="51"/>
      <c r="L105" s="38" t="str">
        <f t="shared" si="41"/>
        <v/>
      </c>
      <c r="M105" s="38" t="str">
        <f t="shared" si="42"/>
        <v/>
      </c>
      <c r="N105" s="38" t="str">
        <f t="shared" si="43"/>
        <v/>
      </c>
      <c r="O105" s="38" t="str">
        <f t="shared" si="44"/>
        <v/>
      </c>
      <c r="P105" s="38" t="str">
        <f t="shared" si="45"/>
        <v/>
      </c>
      <c r="Q105" s="46">
        <f t="shared" si="34"/>
        <v>0</v>
      </c>
      <c r="R105" s="41"/>
      <c r="S105" s="41"/>
      <c r="T105" s="41"/>
      <c r="U105" s="42"/>
      <c r="V105" s="42"/>
      <c r="W105" s="42"/>
      <c r="X105" s="41"/>
      <c r="Y105" s="41"/>
      <c r="Z105" s="41"/>
      <c r="AA105" s="42"/>
      <c r="AB105" s="42"/>
      <c r="AC105" s="42"/>
      <c r="AD105" s="41"/>
      <c r="AE105" s="41"/>
      <c r="AF105" s="41"/>
      <c r="AG105" s="42"/>
      <c r="AH105" s="42"/>
      <c r="AI105" s="42"/>
      <c r="AJ105" s="41"/>
      <c r="AK105" s="41"/>
      <c r="AL105" s="41"/>
      <c r="AM105" s="42"/>
      <c r="AN105" s="42"/>
      <c r="AO105" s="42"/>
      <c r="AP105" s="41"/>
      <c r="AQ105" s="41"/>
      <c r="AR105" s="41"/>
      <c r="AS105" s="42"/>
      <c r="AT105" s="42"/>
      <c r="AU105" s="42"/>
      <c r="AV105" s="29"/>
    </row>
    <row r="106" spans="1:48" ht="15" customHeight="1" x14ac:dyDescent="0.2">
      <c r="A106" s="84"/>
      <c r="B106" s="37"/>
      <c r="C106" s="38"/>
      <c r="D106" s="56"/>
      <c r="E106" s="38" t="str">
        <f t="shared" si="35"/>
        <v/>
      </c>
      <c r="F106" s="38" t="str">
        <f t="shared" si="36"/>
        <v/>
      </c>
      <c r="G106" s="38" t="str">
        <f t="shared" si="37"/>
        <v/>
      </c>
      <c r="H106" s="38" t="str">
        <f t="shared" si="38"/>
        <v/>
      </c>
      <c r="I106" s="38" t="str">
        <f t="shared" si="39"/>
        <v/>
      </c>
      <c r="J106" s="38">
        <f t="shared" si="40"/>
        <v>0</v>
      </c>
      <c r="K106" s="51"/>
      <c r="L106" s="38" t="str">
        <f t="shared" si="41"/>
        <v/>
      </c>
      <c r="M106" s="38" t="str">
        <f t="shared" si="42"/>
        <v/>
      </c>
      <c r="N106" s="38" t="str">
        <f t="shared" si="43"/>
        <v/>
      </c>
      <c r="O106" s="38" t="str">
        <f t="shared" si="44"/>
        <v/>
      </c>
      <c r="P106" s="38" t="str">
        <f t="shared" si="45"/>
        <v/>
      </c>
      <c r="Q106" s="46">
        <f t="shared" si="34"/>
        <v>0</v>
      </c>
      <c r="R106" s="41"/>
      <c r="S106" s="41"/>
      <c r="T106" s="41"/>
      <c r="U106" s="42"/>
      <c r="V106" s="42"/>
      <c r="W106" s="42"/>
      <c r="X106" s="41"/>
      <c r="Y106" s="41"/>
      <c r="Z106" s="41"/>
      <c r="AA106" s="42"/>
      <c r="AB106" s="42"/>
      <c r="AC106" s="42"/>
      <c r="AD106" s="41"/>
      <c r="AE106" s="41"/>
      <c r="AF106" s="41"/>
      <c r="AG106" s="42"/>
      <c r="AH106" s="42"/>
      <c r="AI106" s="42"/>
      <c r="AJ106" s="41"/>
      <c r="AK106" s="41"/>
      <c r="AL106" s="41"/>
      <c r="AM106" s="42"/>
      <c r="AN106" s="42"/>
      <c r="AO106" s="42"/>
      <c r="AP106" s="41"/>
      <c r="AQ106" s="41"/>
      <c r="AR106" s="41"/>
      <c r="AS106" s="42"/>
      <c r="AT106" s="42"/>
      <c r="AU106" s="42"/>
      <c r="AV106" s="29"/>
    </row>
    <row r="107" spans="1:48" ht="15" customHeight="1" x14ac:dyDescent="0.2">
      <c r="A107" s="84"/>
      <c r="B107" s="37"/>
      <c r="C107" s="38"/>
      <c r="D107" s="56"/>
      <c r="E107" s="38" t="str">
        <f t="shared" si="35"/>
        <v/>
      </c>
      <c r="F107" s="38" t="str">
        <f t="shared" si="36"/>
        <v/>
      </c>
      <c r="G107" s="38" t="str">
        <f t="shared" si="37"/>
        <v/>
      </c>
      <c r="H107" s="38" t="str">
        <f t="shared" si="38"/>
        <v/>
      </c>
      <c r="I107" s="38" t="str">
        <f t="shared" si="39"/>
        <v/>
      </c>
      <c r="J107" s="38">
        <f t="shared" si="40"/>
        <v>0</v>
      </c>
      <c r="K107" s="51"/>
      <c r="L107" s="38" t="str">
        <f t="shared" si="41"/>
        <v/>
      </c>
      <c r="M107" s="38" t="str">
        <f t="shared" si="42"/>
        <v/>
      </c>
      <c r="N107" s="38" t="str">
        <f t="shared" si="43"/>
        <v/>
      </c>
      <c r="O107" s="38" t="str">
        <f t="shared" si="44"/>
        <v/>
      </c>
      <c r="P107" s="38" t="str">
        <f t="shared" si="45"/>
        <v/>
      </c>
      <c r="Q107" s="46">
        <f t="shared" si="34"/>
        <v>0</v>
      </c>
      <c r="R107" s="41"/>
      <c r="S107" s="41"/>
      <c r="T107" s="41"/>
      <c r="U107" s="42"/>
      <c r="V107" s="42"/>
      <c r="W107" s="42"/>
      <c r="X107" s="41"/>
      <c r="Y107" s="41"/>
      <c r="Z107" s="41"/>
      <c r="AA107" s="42"/>
      <c r="AB107" s="42"/>
      <c r="AC107" s="42"/>
      <c r="AD107" s="41"/>
      <c r="AE107" s="41"/>
      <c r="AF107" s="41"/>
      <c r="AG107" s="42"/>
      <c r="AH107" s="42"/>
      <c r="AI107" s="42"/>
      <c r="AJ107" s="41"/>
      <c r="AK107" s="41"/>
      <c r="AL107" s="41"/>
      <c r="AM107" s="42"/>
      <c r="AN107" s="42"/>
      <c r="AO107" s="42"/>
      <c r="AP107" s="41"/>
      <c r="AQ107" s="41"/>
      <c r="AR107" s="41"/>
      <c r="AS107" s="42"/>
      <c r="AT107" s="42"/>
      <c r="AU107" s="42"/>
      <c r="AV107" s="29"/>
    </row>
    <row r="108" spans="1:48" ht="15" customHeight="1" x14ac:dyDescent="0.2">
      <c r="A108" s="84"/>
      <c r="B108" s="37"/>
      <c r="C108" s="38"/>
      <c r="D108" s="56"/>
      <c r="E108" s="38" t="str">
        <f t="shared" si="35"/>
        <v/>
      </c>
      <c r="F108" s="38" t="str">
        <f t="shared" si="36"/>
        <v/>
      </c>
      <c r="G108" s="38" t="str">
        <f t="shared" si="37"/>
        <v/>
      </c>
      <c r="H108" s="38" t="str">
        <f t="shared" si="38"/>
        <v/>
      </c>
      <c r="I108" s="38" t="str">
        <f t="shared" si="39"/>
        <v/>
      </c>
      <c r="J108" s="38">
        <f t="shared" si="40"/>
        <v>0</v>
      </c>
      <c r="K108" s="51"/>
      <c r="L108" s="38" t="str">
        <f t="shared" si="41"/>
        <v/>
      </c>
      <c r="M108" s="38" t="str">
        <f t="shared" si="42"/>
        <v/>
      </c>
      <c r="N108" s="38" t="str">
        <f t="shared" si="43"/>
        <v/>
      </c>
      <c r="O108" s="38" t="str">
        <f t="shared" si="44"/>
        <v/>
      </c>
      <c r="P108" s="38" t="str">
        <f t="shared" si="45"/>
        <v/>
      </c>
      <c r="Q108" s="46">
        <f t="shared" si="34"/>
        <v>0</v>
      </c>
      <c r="R108" s="41"/>
      <c r="S108" s="41"/>
      <c r="T108" s="41"/>
      <c r="U108" s="42"/>
      <c r="V108" s="42"/>
      <c r="W108" s="42"/>
      <c r="X108" s="41"/>
      <c r="Y108" s="41"/>
      <c r="Z108" s="41"/>
      <c r="AA108" s="42"/>
      <c r="AB108" s="42"/>
      <c r="AC108" s="42"/>
      <c r="AD108" s="41"/>
      <c r="AE108" s="41"/>
      <c r="AF108" s="41"/>
      <c r="AG108" s="42"/>
      <c r="AH108" s="42"/>
      <c r="AI108" s="42"/>
      <c r="AJ108" s="41"/>
      <c r="AK108" s="41"/>
      <c r="AL108" s="41"/>
      <c r="AM108" s="42"/>
      <c r="AN108" s="42"/>
      <c r="AO108" s="42"/>
      <c r="AP108" s="41"/>
      <c r="AQ108" s="41"/>
      <c r="AR108" s="41"/>
      <c r="AS108" s="42"/>
      <c r="AT108" s="42"/>
      <c r="AU108" s="42"/>
      <c r="AV108" s="29"/>
    </row>
    <row r="109" spans="1:48" ht="15" customHeight="1" x14ac:dyDescent="0.2">
      <c r="A109" s="84"/>
      <c r="B109" s="37"/>
      <c r="C109" s="38"/>
      <c r="D109" s="56"/>
      <c r="E109" s="38" t="str">
        <f t="shared" si="35"/>
        <v/>
      </c>
      <c r="F109" s="38" t="str">
        <f t="shared" si="36"/>
        <v/>
      </c>
      <c r="G109" s="38" t="str">
        <f t="shared" si="37"/>
        <v/>
      </c>
      <c r="H109" s="38" t="str">
        <f t="shared" si="38"/>
        <v/>
      </c>
      <c r="I109" s="38" t="str">
        <f t="shared" si="39"/>
        <v/>
      </c>
      <c r="J109" s="38">
        <f t="shared" si="40"/>
        <v>0</v>
      </c>
      <c r="K109" s="51"/>
      <c r="L109" s="38" t="str">
        <f t="shared" si="41"/>
        <v/>
      </c>
      <c r="M109" s="38" t="str">
        <f t="shared" si="42"/>
        <v/>
      </c>
      <c r="N109" s="38" t="str">
        <f t="shared" si="43"/>
        <v/>
      </c>
      <c r="O109" s="38" t="str">
        <f t="shared" si="44"/>
        <v/>
      </c>
      <c r="P109" s="38" t="str">
        <f t="shared" si="45"/>
        <v/>
      </c>
      <c r="Q109" s="46">
        <f t="shared" si="34"/>
        <v>0</v>
      </c>
      <c r="R109" s="41"/>
      <c r="S109" s="41"/>
      <c r="T109" s="41"/>
      <c r="U109" s="42"/>
      <c r="V109" s="42"/>
      <c r="W109" s="42"/>
      <c r="X109" s="41"/>
      <c r="Y109" s="41"/>
      <c r="Z109" s="41"/>
      <c r="AA109" s="42"/>
      <c r="AB109" s="42"/>
      <c r="AC109" s="42"/>
      <c r="AD109" s="41"/>
      <c r="AE109" s="41"/>
      <c r="AF109" s="41"/>
      <c r="AG109" s="42"/>
      <c r="AH109" s="42"/>
      <c r="AI109" s="42"/>
      <c r="AJ109" s="41"/>
      <c r="AK109" s="41"/>
      <c r="AL109" s="41"/>
      <c r="AM109" s="42"/>
      <c r="AN109" s="42"/>
      <c r="AO109" s="42"/>
      <c r="AP109" s="41"/>
      <c r="AQ109" s="41"/>
      <c r="AR109" s="41"/>
      <c r="AS109" s="42"/>
      <c r="AT109" s="42"/>
      <c r="AU109" s="42"/>
      <c r="AV109" s="29"/>
    </row>
    <row r="110" spans="1:48" ht="15" customHeight="1" x14ac:dyDescent="0.2">
      <c r="A110" s="84"/>
      <c r="B110" s="37"/>
      <c r="C110" s="38"/>
      <c r="D110" s="56"/>
      <c r="E110" s="38" t="str">
        <f t="shared" si="35"/>
        <v/>
      </c>
      <c r="F110" s="38" t="str">
        <f t="shared" si="36"/>
        <v/>
      </c>
      <c r="G110" s="38" t="str">
        <f t="shared" si="37"/>
        <v/>
      </c>
      <c r="H110" s="38" t="str">
        <f t="shared" si="38"/>
        <v/>
      </c>
      <c r="I110" s="38" t="str">
        <f t="shared" si="39"/>
        <v/>
      </c>
      <c r="J110" s="38">
        <f t="shared" si="40"/>
        <v>0</v>
      </c>
      <c r="K110" s="51"/>
      <c r="L110" s="38" t="str">
        <f t="shared" si="41"/>
        <v/>
      </c>
      <c r="M110" s="38" t="str">
        <f t="shared" si="42"/>
        <v/>
      </c>
      <c r="N110" s="38" t="str">
        <f t="shared" si="43"/>
        <v/>
      </c>
      <c r="O110" s="38" t="str">
        <f t="shared" si="44"/>
        <v/>
      </c>
      <c r="P110" s="38" t="str">
        <f t="shared" si="45"/>
        <v/>
      </c>
      <c r="Q110" s="46">
        <f t="shared" si="34"/>
        <v>0</v>
      </c>
      <c r="R110" s="41"/>
      <c r="S110" s="41"/>
      <c r="T110" s="41"/>
      <c r="U110" s="42"/>
      <c r="V110" s="42"/>
      <c r="W110" s="42"/>
      <c r="X110" s="41"/>
      <c r="Y110" s="41"/>
      <c r="Z110" s="41"/>
      <c r="AA110" s="42"/>
      <c r="AB110" s="42"/>
      <c r="AC110" s="42"/>
      <c r="AD110" s="41"/>
      <c r="AE110" s="41"/>
      <c r="AF110" s="41"/>
      <c r="AG110" s="42"/>
      <c r="AH110" s="42"/>
      <c r="AI110" s="42"/>
      <c r="AJ110" s="41"/>
      <c r="AK110" s="41"/>
      <c r="AL110" s="41"/>
      <c r="AM110" s="42"/>
      <c r="AN110" s="42"/>
      <c r="AO110" s="42"/>
      <c r="AP110" s="41"/>
      <c r="AQ110" s="41"/>
      <c r="AR110" s="41"/>
      <c r="AS110" s="42"/>
      <c r="AT110" s="42"/>
      <c r="AU110" s="42"/>
      <c r="AV110" s="29"/>
    </row>
    <row r="111" spans="1:48" ht="15" customHeight="1" x14ac:dyDescent="0.2">
      <c r="A111" s="84"/>
      <c r="B111" s="37"/>
      <c r="C111" s="38"/>
      <c r="D111" s="56"/>
      <c r="E111" s="38" t="str">
        <f t="shared" si="35"/>
        <v/>
      </c>
      <c r="F111" s="38" t="str">
        <f t="shared" si="36"/>
        <v/>
      </c>
      <c r="G111" s="38" t="str">
        <f t="shared" si="37"/>
        <v/>
      </c>
      <c r="H111" s="38" t="str">
        <f t="shared" si="38"/>
        <v/>
      </c>
      <c r="I111" s="38" t="str">
        <f t="shared" si="39"/>
        <v/>
      </c>
      <c r="J111" s="38">
        <f t="shared" si="40"/>
        <v>0</v>
      </c>
      <c r="K111" s="51"/>
      <c r="L111" s="38" t="str">
        <f t="shared" si="41"/>
        <v/>
      </c>
      <c r="M111" s="38" t="str">
        <f t="shared" si="42"/>
        <v/>
      </c>
      <c r="N111" s="38" t="str">
        <f t="shared" si="43"/>
        <v/>
      </c>
      <c r="O111" s="38" t="str">
        <f t="shared" si="44"/>
        <v/>
      </c>
      <c r="P111" s="38" t="str">
        <f t="shared" si="45"/>
        <v/>
      </c>
      <c r="Q111" s="46">
        <f t="shared" si="34"/>
        <v>0</v>
      </c>
      <c r="R111" s="41"/>
      <c r="S111" s="41"/>
      <c r="T111" s="41"/>
      <c r="U111" s="42"/>
      <c r="V111" s="42"/>
      <c r="W111" s="42"/>
      <c r="X111" s="41"/>
      <c r="Y111" s="41"/>
      <c r="Z111" s="41"/>
      <c r="AA111" s="42"/>
      <c r="AB111" s="42"/>
      <c r="AC111" s="42"/>
      <c r="AD111" s="41"/>
      <c r="AE111" s="41"/>
      <c r="AF111" s="41"/>
      <c r="AG111" s="42"/>
      <c r="AH111" s="42"/>
      <c r="AI111" s="42"/>
      <c r="AJ111" s="41"/>
      <c r="AK111" s="41"/>
      <c r="AL111" s="41"/>
      <c r="AM111" s="42"/>
      <c r="AN111" s="42"/>
      <c r="AO111" s="42"/>
      <c r="AP111" s="41"/>
      <c r="AQ111" s="41"/>
      <c r="AR111" s="41"/>
      <c r="AS111" s="42"/>
      <c r="AT111" s="42"/>
      <c r="AU111" s="42"/>
      <c r="AV111" s="29"/>
    </row>
    <row r="112" spans="1:48" ht="15" customHeight="1" x14ac:dyDescent="0.2">
      <c r="A112" s="84"/>
      <c r="B112" s="37"/>
      <c r="C112" s="38"/>
      <c r="D112" s="56"/>
      <c r="E112" s="38" t="str">
        <f t="shared" si="35"/>
        <v/>
      </c>
      <c r="F112" s="38" t="str">
        <f t="shared" si="36"/>
        <v/>
      </c>
      <c r="G112" s="38" t="str">
        <f t="shared" si="37"/>
        <v/>
      </c>
      <c r="H112" s="38" t="str">
        <f t="shared" si="38"/>
        <v/>
      </c>
      <c r="I112" s="38" t="str">
        <f t="shared" si="39"/>
        <v/>
      </c>
      <c r="J112" s="38">
        <f t="shared" si="40"/>
        <v>0</v>
      </c>
      <c r="K112" s="51"/>
      <c r="L112" s="38" t="str">
        <f t="shared" si="41"/>
        <v/>
      </c>
      <c r="M112" s="38" t="str">
        <f t="shared" si="42"/>
        <v/>
      </c>
      <c r="N112" s="38" t="str">
        <f t="shared" si="43"/>
        <v/>
      </c>
      <c r="O112" s="38" t="str">
        <f t="shared" si="44"/>
        <v/>
      </c>
      <c r="P112" s="38" t="str">
        <f t="shared" si="45"/>
        <v/>
      </c>
      <c r="Q112" s="46">
        <f t="shared" si="34"/>
        <v>0</v>
      </c>
      <c r="R112" s="41"/>
      <c r="S112" s="41"/>
      <c r="T112" s="41"/>
      <c r="U112" s="42"/>
      <c r="V112" s="42"/>
      <c r="W112" s="42"/>
      <c r="X112" s="41"/>
      <c r="Y112" s="41"/>
      <c r="Z112" s="41"/>
      <c r="AA112" s="42"/>
      <c r="AB112" s="42"/>
      <c r="AC112" s="42"/>
      <c r="AD112" s="41"/>
      <c r="AE112" s="41"/>
      <c r="AF112" s="41"/>
      <c r="AG112" s="42"/>
      <c r="AH112" s="42"/>
      <c r="AI112" s="42"/>
      <c r="AJ112" s="41"/>
      <c r="AK112" s="41"/>
      <c r="AL112" s="41"/>
      <c r="AM112" s="42"/>
      <c r="AN112" s="42"/>
      <c r="AO112" s="42"/>
      <c r="AP112" s="41"/>
      <c r="AQ112" s="41"/>
      <c r="AR112" s="41"/>
      <c r="AS112" s="42"/>
      <c r="AT112" s="42"/>
      <c r="AU112" s="42"/>
      <c r="AV112" s="29"/>
    </row>
    <row r="113" spans="1:48" ht="15" customHeight="1" x14ac:dyDescent="0.2">
      <c r="A113" s="84"/>
      <c r="B113" s="37"/>
      <c r="C113" s="38"/>
      <c r="D113" s="56"/>
      <c r="E113" s="38" t="str">
        <f t="shared" si="35"/>
        <v/>
      </c>
      <c r="F113" s="38" t="str">
        <f t="shared" si="36"/>
        <v/>
      </c>
      <c r="G113" s="38" t="str">
        <f t="shared" si="37"/>
        <v/>
      </c>
      <c r="H113" s="38" t="str">
        <f t="shared" si="38"/>
        <v/>
      </c>
      <c r="I113" s="38" t="str">
        <f t="shared" si="39"/>
        <v/>
      </c>
      <c r="J113" s="38">
        <f t="shared" si="40"/>
        <v>0</v>
      </c>
      <c r="K113" s="51"/>
      <c r="L113" s="38" t="str">
        <f t="shared" si="41"/>
        <v/>
      </c>
      <c r="M113" s="38" t="str">
        <f t="shared" si="42"/>
        <v/>
      </c>
      <c r="N113" s="38" t="str">
        <f t="shared" si="43"/>
        <v/>
      </c>
      <c r="O113" s="38" t="str">
        <f t="shared" si="44"/>
        <v/>
      </c>
      <c r="P113" s="38" t="str">
        <f t="shared" si="45"/>
        <v/>
      </c>
      <c r="Q113" s="46">
        <f t="shared" si="34"/>
        <v>0</v>
      </c>
      <c r="R113" s="41"/>
      <c r="S113" s="41"/>
      <c r="T113" s="41"/>
      <c r="U113" s="42"/>
      <c r="V113" s="42"/>
      <c r="W113" s="42"/>
      <c r="X113" s="41"/>
      <c r="Y113" s="41"/>
      <c r="Z113" s="41"/>
      <c r="AA113" s="42"/>
      <c r="AB113" s="42"/>
      <c r="AC113" s="42"/>
      <c r="AD113" s="41"/>
      <c r="AE113" s="41"/>
      <c r="AF113" s="41"/>
      <c r="AG113" s="42"/>
      <c r="AH113" s="42"/>
      <c r="AI113" s="42"/>
      <c r="AJ113" s="41"/>
      <c r="AK113" s="41"/>
      <c r="AL113" s="41"/>
      <c r="AM113" s="42"/>
      <c r="AN113" s="42"/>
      <c r="AO113" s="42"/>
      <c r="AP113" s="41"/>
      <c r="AQ113" s="41"/>
      <c r="AR113" s="41"/>
      <c r="AS113" s="42"/>
      <c r="AT113" s="42"/>
      <c r="AU113" s="42"/>
      <c r="AV113" s="29"/>
    </row>
    <row r="114" spans="1:48" ht="15" customHeight="1" x14ac:dyDescent="0.2">
      <c r="A114" s="84"/>
      <c r="B114" s="37"/>
      <c r="C114" s="38"/>
      <c r="D114" s="56"/>
      <c r="E114" s="38" t="str">
        <f t="shared" si="35"/>
        <v/>
      </c>
      <c r="F114" s="38" t="str">
        <f t="shared" si="36"/>
        <v/>
      </c>
      <c r="G114" s="38" t="str">
        <f t="shared" si="37"/>
        <v/>
      </c>
      <c r="H114" s="38" t="str">
        <f t="shared" si="38"/>
        <v/>
      </c>
      <c r="I114" s="38" t="str">
        <f t="shared" si="39"/>
        <v/>
      </c>
      <c r="J114" s="38">
        <f t="shared" si="40"/>
        <v>0</v>
      </c>
      <c r="K114" s="51"/>
      <c r="L114" s="38" t="str">
        <f t="shared" si="41"/>
        <v/>
      </c>
      <c r="M114" s="38" t="str">
        <f t="shared" si="42"/>
        <v/>
      </c>
      <c r="N114" s="38" t="str">
        <f t="shared" si="43"/>
        <v/>
      </c>
      <c r="O114" s="38" t="str">
        <f t="shared" si="44"/>
        <v/>
      </c>
      <c r="P114" s="38" t="str">
        <f t="shared" si="45"/>
        <v/>
      </c>
      <c r="Q114" s="46">
        <f t="shared" si="34"/>
        <v>0</v>
      </c>
      <c r="R114" s="41"/>
      <c r="S114" s="41"/>
      <c r="T114" s="41"/>
      <c r="U114" s="42"/>
      <c r="V114" s="42"/>
      <c r="W114" s="42"/>
      <c r="X114" s="41"/>
      <c r="Y114" s="41"/>
      <c r="Z114" s="41"/>
      <c r="AA114" s="42"/>
      <c r="AB114" s="42"/>
      <c r="AC114" s="42"/>
      <c r="AD114" s="41"/>
      <c r="AE114" s="41"/>
      <c r="AF114" s="41"/>
      <c r="AG114" s="42"/>
      <c r="AH114" s="42"/>
      <c r="AI114" s="42"/>
      <c r="AJ114" s="41"/>
      <c r="AK114" s="41"/>
      <c r="AL114" s="41"/>
      <c r="AM114" s="42"/>
      <c r="AN114" s="42"/>
      <c r="AO114" s="42"/>
      <c r="AP114" s="41"/>
      <c r="AQ114" s="41"/>
      <c r="AR114" s="41"/>
      <c r="AS114" s="42"/>
      <c r="AT114" s="42"/>
      <c r="AU114" s="42"/>
      <c r="AV114" s="29"/>
    </row>
    <row r="115" spans="1:48" ht="15" customHeight="1" x14ac:dyDescent="0.2">
      <c r="A115" s="84"/>
      <c r="B115" s="37"/>
      <c r="C115" s="38"/>
      <c r="D115" s="56"/>
      <c r="E115" s="38" t="str">
        <f t="shared" si="35"/>
        <v/>
      </c>
      <c r="F115" s="38" t="str">
        <f t="shared" si="36"/>
        <v/>
      </c>
      <c r="G115" s="38" t="str">
        <f t="shared" si="37"/>
        <v/>
      </c>
      <c r="H115" s="38" t="str">
        <f t="shared" si="38"/>
        <v/>
      </c>
      <c r="I115" s="38" t="str">
        <f t="shared" si="39"/>
        <v/>
      </c>
      <c r="J115" s="38">
        <f t="shared" si="40"/>
        <v>0</v>
      </c>
      <c r="K115" s="51"/>
      <c r="L115" s="38" t="str">
        <f t="shared" si="41"/>
        <v/>
      </c>
      <c r="M115" s="38" t="str">
        <f t="shared" si="42"/>
        <v/>
      </c>
      <c r="N115" s="38" t="str">
        <f t="shared" si="43"/>
        <v/>
      </c>
      <c r="O115" s="38" t="str">
        <f t="shared" si="44"/>
        <v/>
      </c>
      <c r="P115" s="38" t="str">
        <f t="shared" si="45"/>
        <v/>
      </c>
      <c r="Q115" s="46">
        <f t="shared" si="34"/>
        <v>0</v>
      </c>
      <c r="R115" s="41"/>
      <c r="S115" s="41"/>
      <c r="T115" s="41"/>
      <c r="U115" s="42"/>
      <c r="V115" s="42"/>
      <c r="W115" s="42"/>
      <c r="X115" s="41"/>
      <c r="Y115" s="41"/>
      <c r="Z115" s="41"/>
      <c r="AA115" s="42"/>
      <c r="AB115" s="42"/>
      <c r="AC115" s="42"/>
      <c r="AD115" s="41"/>
      <c r="AE115" s="41"/>
      <c r="AF115" s="41"/>
      <c r="AG115" s="42"/>
      <c r="AH115" s="42"/>
      <c r="AI115" s="42"/>
      <c r="AJ115" s="41"/>
      <c r="AK115" s="41"/>
      <c r="AL115" s="41"/>
      <c r="AM115" s="42"/>
      <c r="AN115" s="42"/>
      <c r="AO115" s="42"/>
      <c r="AP115" s="41"/>
      <c r="AQ115" s="41"/>
      <c r="AR115" s="41"/>
      <c r="AS115" s="42"/>
      <c r="AT115" s="42"/>
      <c r="AU115" s="42"/>
      <c r="AV115" s="29"/>
    </row>
    <row r="116" spans="1:48" ht="15" customHeight="1" x14ac:dyDescent="0.2">
      <c r="A116" s="84"/>
      <c r="B116" s="37"/>
      <c r="C116" s="38"/>
      <c r="D116" s="56"/>
      <c r="E116" s="38" t="str">
        <f t="shared" si="35"/>
        <v/>
      </c>
      <c r="F116" s="38" t="str">
        <f t="shared" si="36"/>
        <v/>
      </c>
      <c r="G116" s="38" t="str">
        <f t="shared" si="37"/>
        <v/>
      </c>
      <c r="H116" s="38" t="str">
        <f t="shared" si="38"/>
        <v/>
      </c>
      <c r="I116" s="38" t="str">
        <f t="shared" si="39"/>
        <v/>
      </c>
      <c r="J116" s="38">
        <f t="shared" si="40"/>
        <v>0</v>
      </c>
      <c r="K116" s="51"/>
      <c r="L116" s="38" t="str">
        <f t="shared" si="41"/>
        <v/>
      </c>
      <c r="M116" s="38" t="str">
        <f t="shared" si="42"/>
        <v/>
      </c>
      <c r="N116" s="38" t="str">
        <f t="shared" si="43"/>
        <v/>
      </c>
      <c r="O116" s="38" t="str">
        <f t="shared" si="44"/>
        <v/>
      </c>
      <c r="P116" s="38" t="str">
        <f t="shared" si="45"/>
        <v/>
      </c>
      <c r="Q116" s="46">
        <f t="shared" si="34"/>
        <v>0</v>
      </c>
      <c r="R116" s="41"/>
      <c r="S116" s="41"/>
      <c r="T116" s="41"/>
      <c r="U116" s="42"/>
      <c r="V116" s="42"/>
      <c r="W116" s="42"/>
      <c r="X116" s="41"/>
      <c r="Y116" s="41"/>
      <c r="Z116" s="41"/>
      <c r="AA116" s="42"/>
      <c r="AB116" s="42"/>
      <c r="AC116" s="42"/>
      <c r="AD116" s="41"/>
      <c r="AE116" s="41"/>
      <c r="AF116" s="41"/>
      <c r="AG116" s="42"/>
      <c r="AH116" s="42"/>
      <c r="AI116" s="42"/>
      <c r="AJ116" s="41"/>
      <c r="AK116" s="41"/>
      <c r="AL116" s="41"/>
      <c r="AM116" s="42"/>
      <c r="AN116" s="42"/>
      <c r="AO116" s="42"/>
      <c r="AP116" s="41"/>
      <c r="AQ116" s="41"/>
      <c r="AR116" s="41"/>
      <c r="AS116" s="42"/>
      <c r="AT116" s="42"/>
      <c r="AU116" s="42"/>
      <c r="AV116" s="29"/>
    </row>
    <row r="117" spans="1:48" ht="15" customHeight="1" x14ac:dyDescent="0.2">
      <c r="A117" s="84"/>
      <c r="B117" s="37"/>
      <c r="C117" s="38"/>
      <c r="D117" s="56"/>
      <c r="E117" s="38" t="str">
        <f t="shared" si="35"/>
        <v/>
      </c>
      <c r="F117" s="38" t="str">
        <f t="shared" si="36"/>
        <v/>
      </c>
      <c r="G117" s="38" t="str">
        <f t="shared" si="37"/>
        <v/>
      </c>
      <c r="H117" s="38" t="str">
        <f t="shared" si="38"/>
        <v/>
      </c>
      <c r="I117" s="38" t="str">
        <f t="shared" si="39"/>
        <v/>
      </c>
      <c r="J117" s="38">
        <f t="shared" si="40"/>
        <v>0</v>
      </c>
      <c r="K117" s="51"/>
      <c r="L117" s="38" t="str">
        <f t="shared" si="41"/>
        <v/>
      </c>
      <c r="M117" s="38" t="str">
        <f t="shared" si="42"/>
        <v/>
      </c>
      <c r="N117" s="38" t="str">
        <f t="shared" si="43"/>
        <v/>
      </c>
      <c r="O117" s="38" t="str">
        <f t="shared" si="44"/>
        <v/>
      </c>
      <c r="P117" s="38" t="str">
        <f t="shared" si="45"/>
        <v/>
      </c>
      <c r="Q117" s="46">
        <f t="shared" si="34"/>
        <v>0</v>
      </c>
      <c r="R117" s="41"/>
      <c r="S117" s="41"/>
      <c r="T117" s="41"/>
      <c r="U117" s="42"/>
      <c r="V117" s="42"/>
      <c r="W117" s="42"/>
      <c r="X117" s="41"/>
      <c r="Y117" s="41"/>
      <c r="Z117" s="41"/>
      <c r="AA117" s="42"/>
      <c r="AB117" s="42"/>
      <c r="AC117" s="42"/>
      <c r="AD117" s="41"/>
      <c r="AE117" s="41"/>
      <c r="AF117" s="41"/>
      <c r="AG117" s="42"/>
      <c r="AH117" s="42"/>
      <c r="AI117" s="42"/>
      <c r="AJ117" s="41"/>
      <c r="AK117" s="41"/>
      <c r="AL117" s="41"/>
      <c r="AM117" s="42"/>
      <c r="AN117" s="42"/>
      <c r="AO117" s="42"/>
      <c r="AP117" s="41"/>
      <c r="AQ117" s="41"/>
      <c r="AR117" s="41"/>
      <c r="AS117" s="42"/>
      <c r="AT117" s="42"/>
      <c r="AU117" s="42"/>
      <c r="AV117" s="29"/>
    </row>
    <row r="118" spans="1:48" ht="15" customHeight="1" x14ac:dyDescent="0.2">
      <c r="A118" s="84"/>
      <c r="B118" s="37"/>
      <c r="C118" s="38"/>
      <c r="D118" s="56"/>
      <c r="E118" s="38" t="str">
        <f t="shared" si="35"/>
        <v/>
      </c>
      <c r="F118" s="38" t="str">
        <f t="shared" si="36"/>
        <v/>
      </c>
      <c r="G118" s="38" t="str">
        <f t="shared" si="37"/>
        <v/>
      </c>
      <c r="H118" s="38" t="str">
        <f t="shared" si="38"/>
        <v/>
      </c>
      <c r="I118" s="38" t="str">
        <f t="shared" si="39"/>
        <v/>
      </c>
      <c r="J118" s="38">
        <f t="shared" si="40"/>
        <v>0</v>
      </c>
      <c r="K118" s="51"/>
      <c r="L118" s="38" t="str">
        <f t="shared" si="41"/>
        <v/>
      </c>
      <c r="M118" s="38" t="str">
        <f t="shared" si="42"/>
        <v/>
      </c>
      <c r="N118" s="38" t="str">
        <f t="shared" si="43"/>
        <v/>
      </c>
      <c r="O118" s="38" t="str">
        <f t="shared" si="44"/>
        <v/>
      </c>
      <c r="P118" s="38" t="str">
        <f t="shared" si="45"/>
        <v/>
      </c>
      <c r="Q118" s="46">
        <f t="shared" si="34"/>
        <v>0</v>
      </c>
      <c r="R118" s="41"/>
      <c r="S118" s="41"/>
      <c r="T118" s="41"/>
      <c r="U118" s="42"/>
      <c r="V118" s="42"/>
      <c r="W118" s="42"/>
      <c r="X118" s="41"/>
      <c r="Y118" s="41"/>
      <c r="Z118" s="41"/>
      <c r="AA118" s="42"/>
      <c r="AB118" s="42"/>
      <c r="AC118" s="42"/>
      <c r="AD118" s="41"/>
      <c r="AE118" s="41"/>
      <c r="AF118" s="41"/>
      <c r="AG118" s="42"/>
      <c r="AH118" s="42"/>
      <c r="AI118" s="42"/>
      <c r="AJ118" s="41"/>
      <c r="AK118" s="41"/>
      <c r="AL118" s="41"/>
      <c r="AM118" s="42"/>
      <c r="AN118" s="42"/>
      <c r="AO118" s="42"/>
      <c r="AP118" s="41"/>
      <c r="AQ118" s="41"/>
      <c r="AR118" s="41"/>
      <c r="AS118" s="42"/>
      <c r="AT118" s="42"/>
      <c r="AU118" s="42"/>
      <c r="AV118" s="29"/>
    </row>
    <row r="119" spans="1:48" ht="15" customHeight="1" x14ac:dyDescent="0.2">
      <c r="A119" s="84"/>
      <c r="B119" s="37"/>
      <c r="C119" s="38"/>
      <c r="D119" s="56"/>
      <c r="E119" s="38" t="str">
        <f t="shared" si="35"/>
        <v/>
      </c>
      <c r="F119" s="38" t="str">
        <f t="shared" si="36"/>
        <v/>
      </c>
      <c r="G119" s="38" t="str">
        <f t="shared" si="37"/>
        <v/>
      </c>
      <c r="H119" s="38" t="str">
        <f t="shared" si="38"/>
        <v/>
      </c>
      <c r="I119" s="38" t="str">
        <f t="shared" si="39"/>
        <v/>
      </c>
      <c r="J119" s="38">
        <f t="shared" si="40"/>
        <v>0</v>
      </c>
      <c r="K119" s="51"/>
      <c r="L119" s="38" t="str">
        <f t="shared" si="41"/>
        <v/>
      </c>
      <c r="M119" s="38" t="str">
        <f t="shared" si="42"/>
        <v/>
      </c>
      <c r="N119" s="38" t="str">
        <f t="shared" si="43"/>
        <v/>
      </c>
      <c r="O119" s="38" t="str">
        <f t="shared" si="44"/>
        <v/>
      </c>
      <c r="P119" s="38" t="str">
        <f t="shared" si="45"/>
        <v/>
      </c>
      <c r="Q119" s="46">
        <f t="shared" si="34"/>
        <v>0</v>
      </c>
      <c r="R119" s="41"/>
      <c r="S119" s="41"/>
      <c r="T119" s="41"/>
      <c r="U119" s="42"/>
      <c r="V119" s="42"/>
      <c r="W119" s="42"/>
      <c r="X119" s="41"/>
      <c r="Y119" s="41"/>
      <c r="Z119" s="41"/>
      <c r="AA119" s="42"/>
      <c r="AB119" s="42"/>
      <c r="AC119" s="42"/>
      <c r="AD119" s="41"/>
      <c r="AE119" s="41"/>
      <c r="AF119" s="41"/>
      <c r="AG119" s="42"/>
      <c r="AH119" s="42"/>
      <c r="AI119" s="42"/>
      <c r="AJ119" s="41"/>
      <c r="AK119" s="41"/>
      <c r="AL119" s="41"/>
      <c r="AM119" s="42"/>
      <c r="AN119" s="42"/>
      <c r="AO119" s="42"/>
      <c r="AP119" s="41"/>
      <c r="AQ119" s="41"/>
      <c r="AR119" s="41"/>
      <c r="AS119" s="42"/>
      <c r="AT119" s="42"/>
      <c r="AU119" s="42"/>
      <c r="AV119" s="29"/>
    </row>
    <row r="120" spans="1:48" ht="15" customHeight="1" x14ac:dyDescent="0.2">
      <c r="A120" s="84"/>
      <c r="B120" s="37"/>
      <c r="C120" s="38"/>
      <c r="D120" s="56"/>
      <c r="E120" s="38" t="str">
        <f t="shared" si="35"/>
        <v/>
      </c>
      <c r="F120" s="38" t="str">
        <f t="shared" si="36"/>
        <v/>
      </c>
      <c r="G120" s="38" t="str">
        <f t="shared" si="37"/>
        <v/>
      </c>
      <c r="H120" s="38" t="str">
        <f t="shared" si="38"/>
        <v/>
      </c>
      <c r="I120" s="38" t="str">
        <f t="shared" si="39"/>
        <v/>
      </c>
      <c r="J120" s="38">
        <f t="shared" si="40"/>
        <v>0</v>
      </c>
      <c r="K120" s="51"/>
      <c r="L120" s="38" t="str">
        <f t="shared" si="41"/>
        <v/>
      </c>
      <c r="M120" s="38" t="str">
        <f t="shared" si="42"/>
        <v/>
      </c>
      <c r="N120" s="38" t="str">
        <f t="shared" si="43"/>
        <v/>
      </c>
      <c r="O120" s="38" t="str">
        <f t="shared" si="44"/>
        <v/>
      </c>
      <c r="P120" s="38" t="str">
        <f t="shared" si="45"/>
        <v/>
      </c>
      <c r="Q120" s="46">
        <f t="shared" si="34"/>
        <v>0</v>
      </c>
      <c r="R120" s="41"/>
      <c r="S120" s="41"/>
      <c r="T120" s="41"/>
      <c r="U120" s="42"/>
      <c r="V120" s="42"/>
      <c r="W120" s="42"/>
      <c r="X120" s="41"/>
      <c r="Y120" s="41"/>
      <c r="Z120" s="41"/>
      <c r="AA120" s="42"/>
      <c r="AB120" s="42"/>
      <c r="AC120" s="42"/>
      <c r="AD120" s="41"/>
      <c r="AE120" s="41"/>
      <c r="AF120" s="41"/>
      <c r="AG120" s="42"/>
      <c r="AH120" s="42"/>
      <c r="AI120" s="42"/>
      <c r="AJ120" s="41"/>
      <c r="AK120" s="41"/>
      <c r="AL120" s="41"/>
      <c r="AM120" s="42"/>
      <c r="AN120" s="42"/>
      <c r="AO120" s="42"/>
      <c r="AP120" s="41"/>
      <c r="AQ120" s="41"/>
      <c r="AR120" s="41"/>
      <c r="AS120" s="42"/>
      <c r="AT120" s="42"/>
      <c r="AU120" s="42"/>
      <c r="AV120" s="29"/>
    </row>
    <row r="121" spans="1:48" ht="15" customHeight="1" x14ac:dyDescent="0.2">
      <c r="A121" s="84"/>
      <c r="B121" s="37"/>
      <c r="C121" s="38"/>
      <c r="D121" s="56"/>
      <c r="E121" s="38" t="str">
        <f t="shared" si="35"/>
        <v/>
      </c>
      <c r="F121" s="38" t="str">
        <f t="shared" si="36"/>
        <v/>
      </c>
      <c r="G121" s="38" t="str">
        <f t="shared" si="37"/>
        <v/>
      </c>
      <c r="H121" s="38" t="str">
        <f t="shared" si="38"/>
        <v/>
      </c>
      <c r="I121" s="38" t="str">
        <f t="shared" si="39"/>
        <v/>
      </c>
      <c r="J121" s="38">
        <f t="shared" si="40"/>
        <v>0</v>
      </c>
      <c r="K121" s="51"/>
      <c r="L121" s="38" t="str">
        <f t="shared" si="41"/>
        <v/>
      </c>
      <c r="M121" s="38" t="str">
        <f t="shared" si="42"/>
        <v/>
      </c>
      <c r="N121" s="38" t="str">
        <f t="shared" si="43"/>
        <v/>
      </c>
      <c r="O121" s="38" t="str">
        <f t="shared" si="44"/>
        <v/>
      </c>
      <c r="P121" s="38" t="str">
        <f t="shared" si="45"/>
        <v/>
      </c>
      <c r="Q121" s="46">
        <f t="shared" si="34"/>
        <v>0</v>
      </c>
      <c r="R121" s="41"/>
      <c r="S121" s="41"/>
      <c r="T121" s="41"/>
      <c r="U121" s="42"/>
      <c r="V121" s="42"/>
      <c r="W121" s="42"/>
      <c r="X121" s="41"/>
      <c r="Y121" s="41"/>
      <c r="Z121" s="41"/>
      <c r="AA121" s="42"/>
      <c r="AB121" s="42"/>
      <c r="AC121" s="42"/>
      <c r="AD121" s="41"/>
      <c r="AE121" s="41"/>
      <c r="AF121" s="41"/>
      <c r="AG121" s="42"/>
      <c r="AH121" s="42"/>
      <c r="AI121" s="42"/>
      <c r="AJ121" s="41"/>
      <c r="AK121" s="41"/>
      <c r="AL121" s="41"/>
      <c r="AM121" s="42"/>
      <c r="AN121" s="42"/>
      <c r="AO121" s="42"/>
      <c r="AP121" s="41"/>
      <c r="AQ121" s="41"/>
      <c r="AR121" s="41"/>
      <c r="AS121" s="42"/>
      <c r="AT121" s="42"/>
      <c r="AU121" s="42"/>
      <c r="AV121" s="29"/>
    </row>
    <row r="122" spans="1:48" ht="15" customHeight="1" x14ac:dyDescent="0.2">
      <c r="A122" s="84"/>
      <c r="B122" s="37"/>
      <c r="C122" s="38"/>
      <c r="D122" s="56"/>
      <c r="E122" s="38" t="str">
        <f t="shared" si="35"/>
        <v/>
      </c>
      <c r="F122" s="38" t="str">
        <f t="shared" si="36"/>
        <v/>
      </c>
      <c r="G122" s="38" t="str">
        <f t="shared" si="37"/>
        <v/>
      </c>
      <c r="H122" s="38" t="str">
        <f t="shared" si="38"/>
        <v/>
      </c>
      <c r="I122" s="38" t="str">
        <f t="shared" si="39"/>
        <v/>
      </c>
      <c r="J122" s="38">
        <f t="shared" si="40"/>
        <v>0</v>
      </c>
      <c r="K122" s="51"/>
      <c r="L122" s="38" t="str">
        <f t="shared" si="41"/>
        <v/>
      </c>
      <c r="M122" s="38" t="str">
        <f t="shared" si="42"/>
        <v/>
      </c>
      <c r="N122" s="38" t="str">
        <f t="shared" si="43"/>
        <v/>
      </c>
      <c r="O122" s="38" t="str">
        <f t="shared" si="44"/>
        <v/>
      </c>
      <c r="P122" s="38" t="str">
        <f t="shared" si="45"/>
        <v/>
      </c>
      <c r="Q122" s="46">
        <f t="shared" si="34"/>
        <v>0</v>
      </c>
      <c r="R122" s="41"/>
      <c r="S122" s="41"/>
      <c r="T122" s="41"/>
      <c r="U122" s="42"/>
      <c r="V122" s="42"/>
      <c r="W122" s="42"/>
      <c r="X122" s="41"/>
      <c r="Y122" s="41"/>
      <c r="Z122" s="41"/>
      <c r="AA122" s="42"/>
      <c r="AB122" s="42"/>
      <c r="AC122" s="42"/>
      <c r="AD122" s="41"/>
      <c r="AE122" s="41"/>
      <c r="AF122" s="41"/>
      <c r="AG122" s="42"/>
      <c r="AH122" s="42"/>
      <c r="AI122" s="42"/>
      <c r="AJ122" s="41"/>
      <c r="AK122" s="41"/>
      <c r="AL122" s="41"/>
      <c r="AM122" s="42"/>
      <c r="AN122" s="42"/>
      <c r="AO122" s="42"/>
      <c r="AP122" s="41"/>
      <c r="AQ122" s="41"/>
      <c r="AR122" s="41"/>
      <c r="AS122" s="42"/>
      <c r="AT122" s="42"/>
      <c r="AU122" s="42"/>
      <c r="AV122" s="29"/>
    </row>
    <row r="123" spans="1:48" ht="15" customHeight="1" x14ac:dyDescent="0.2">
      <c r="A123" s="84"/>
      <c r="B123" s="37"/>
      <c r="C123" s="38"/>
      <c r="D123" s="56"/>
      <c r="E123" s="38" t="str">
        <f t="shared" si="35"/>
        <v/>
      </c>
      <c r="F123" s="38" t="str">
        <f t="shared" si="36"/>
        <v/>
      </c>
      <c r="G123" s="38" t="str">
        <f t="shared" si="37"/>
        <v/>
      </c>
      <c r="H123" s="38" t="str">
        <f t="shared" si="38"/>
        <v/>
      </c>
      <c r="I123" s="38" t="str">
        <f t="shared" si="39"/>
        <v/>
      </c>
      <c r="J123" s="38">
        <f t="shared" si="40"/>
        <v>0</v>
      </c>
      <c r="K123" s="51"/>
      <c r="L123" s="38" t="str">
        <f t="shared" si="41"/>
        <v/>
      </c>
      <c r="M123" s="38" t="str">
        <f t="shared" si="42"/>
        <v/>
      </c>
      <c r="N123" s="38" t="str">
        <f t="shared" si="43"/>
        <v/>
      </c>
      <c r="O123" s="38" t="str">
        <f t="shared" si="44"/>
        <v/>
      </c>
      <c r="P123" s="38" t="str">
        <f t="shared" si="45"/>
        <v/>
      </c>
      <c r="Q123" s="46">
        <f t="shared" si="34"/>
        <v>0</v>
      </c>
      <c r="R123" s="41"/>
      <c r="S123" s="41"/>
      <c r="T123" s="41"/>
      <c r="U123" s="42"/>
      <c r="V123" s="42"/>
      <c r="W123" s="42"/>
      <c r="X123" s="41"/>
      <c r="Y123" s="41"/>
      <c r="Z123" s="41"/>
      <c r="AA123" s="42"/>
      <c r="AB123" s="42"/>
      <c r="AC123" s="42"/>
      <c r="AD123" s="41"/>
      <c r="AE123" s="41"/>
      <c r="AF123" s="41"/>
      <c r="AG123" s="42"/>
      <c r="AH123" s="42"/>
      <c r="AI123" s="42"/>
      <c r="AJ123" s="41"/>
      <c r="AK123" s="41"/>
      <c r="AL123" s="41"/>
      <c r="AM123" s="42"/>
      <c r="AN123" s="42"/>
      <c r="AO123" s="42"/>
      <c r="AP123" s="41"/>
      <c r="AQ123" s="41"/>
      <c r="AR123" s="41"/>
      <c r="AS123" s="42"/>
      <c r="AT123" s="42"/>
      <c r="AU123" s="42"/>
      <c r="AV123" s="29"/>
    </row>
    <row r="124" spans="1:48" ht="15" customHeight="1" x14ac:dyDescent="0.2">
      <c r="A124" s="84"/>
      <c r="B124" s="37"/>
      <c r="C124" s="38"/>
      <c r="D124" s="56"/>
      <c r="E124" s="38" t="str">
        <f t="shared" si="35"/>
        <v/>
      </c>
      <c r="F124" s="38" t="str">
        <f t="shared" si="36"/>
        <v/>
      </c>
      <c r="G124" s="38" t="str">
        <f t="shared" si="37"/>
        <v/>
      </c>
      <c r="H124" s="38" t="str">
        <f t="shared" si="38"/>
        <v/>
      </c>
      <c r="I124" s="38" t="str">
        <f t="shared" si="39"/>
        <v/>
      </c>
      <c r="J124" s="38">
        <f t="shared" si="40"/>
        <v>0</v>
      </c>
      <c r="K124" s="51"/>
      <c r="L124" s="38" t="str">
        <f t="shared" si="41"/>
        <v/>
      </c>
      <c r="M124" s="38" t="str">
        <f t="shared" si="42"/>
        <v/>
      </c>
      <c r="N124" s="38" t="str">
        <f t="shared" si="43"/>
        <v/>
      </c>
      <c r="O124" s="38" t="str">
        <f t="shared" si="44"/>
        <v/>
      </c>
      <c r="P124" s="38" t="str">
        <f t="shared" si="45"/>
        <v/>
      </c>
      <c r="Q124" s="46">
        <f t="shared" si="34"/>
        <v>0</v>
      </c>
      <c r="R124" s="41"/>
      <c r="S124" s="41"/>
      <c r="T124" s="41"/>
      <c r="U124" s="42"/>
      <c r="V124" s="42"/>
      <c r="W124" s="42"/>
      <c r="X124" s="41"/>
      <c r="Y124" s="41"/>
      <c r="Z124" s="41"/>
      <c r="AA124" s="42"/>
      <c r="AB124" s="42"/>
      <c r="AC124" s="42"/>
      <c r="AD124" s="41"/>
      <c r="AE124" s="41"/>
      <c r="AF124" s="41"/>
      <c r="AG124" s="42"/>
      <c r="AH124" s="42"/>
      <c r="AI124" s="42"/>
      <c r="AJ124" s="41"/>
      <c r="AK124" s="41"/>
      <c r="AL124" s="41"/>
      <c r="AM124" s="42"/>
      <c r="AN124" s="42"/>
      <c r="AO124" s="42"/>
      <c r="AP124" s="41"/>
      <c r="AQ124" s="41"/>
      <c r="AR124" s="41"/>
      <c r="AS124" s="42"/>
      <c r="AT124" s="42"/>
      <c r="AU124" s="42"/>
      <c r="AV124" s="29"/>
    </row>
    <row r="125" spans="1:48" ht="15" customHeight="1" x14ac:dyDescent="0.2">
      <c r="A125" s="84"/>
      <c r="B125" s="37"/>
      <c r="C125" s="38"/>
      <c r="D125" s="56"/>
      <c r="E125" s="38" t="str">
        <f t="shared" si="35"/>
        <v/>
      </c>
      <c r="F125" s="38" t="str">
        <f t="shared" si="36"/>
        <v/>
      </c>
      <c r="G125" s="38" t="str">
        <f t="shared" si="37"/>
        <v/>
      </c>
      <c r="H125" s="38" t="str">
        <f t="shared" si="38"/>
        <v/>
      </c>
      <c r="I125" s="38" t="str">
        <f t="shared" si="39"/>
        <v/>
      </c>
      <c r="J125" s="38">
        <f t="shared" si="40"/>
        <v>0</v>
      </c>
      <c r="K125" s="51"/>
      <c r="L125" s="38" t="str">
        <f t="shared" si="41"/>
        <v/>
      </c>
      <c r="M125" s="38" t="str">
        <f t="shared" si="42"/>
        <v/>
      </c>
      <c r="N125" s="38" t="str">
        <f t="shared" si="43"/>
        <v/>
      </c>
      <c r="O125" s="38" t="str">
        <f t="shared" si="44"/>
        <v/>
      </c>
      <c r="P125" s="38" t="str">
        <f t="shared" si="45"/>
        <v/>
      </c>
      <c r="Q125" s="46">
        <f t="shared" si="34"/>
        <v>0</v>
      </c>
      <c r="R125" s="41"/>
      <c r="S125" s="41"/>
      <c r="T125" s="41"/>
      <c r="U125" s="42"/>
      <c r="V125" s="42"/>
      <c r="W125" s="42"/>
      <c r="X125" s="41"/>
      <c r="Y125" s="41"/>
      <c r="Z125" s="41"/>
      <c r="AA125" s="42"/>
      <c r="AB125" s="42"/>
      <c r="AC125" s="42"/>
      <c r="AD125" s="41"/>
      <c r="AE125" s="41"/>
      <c r="AF125" s="41"/>
      <c r="AG125" s="42"/>
      <c r="AH125" s="42"/>
      <c r="AI125" s="42"/>
      <c r="AJ125" s="41"/>
      <c r="AK125" s="41"/>
      <c r="AL125" s="41"/>
      <c r="AM125" s="42"/>
      <c r="AN125" s="42"/>
      <c r="AO125" s="42"/>
      <c r="AP125" s="41"/>
      <c r="AQ125" s="41"/>
      <c r="AR125" s="41"/>
      <c r="AS125" s="42"/>
      <c r="AT125" s="42"/>
      <c r="AU125" s="42"/>
      <c r="AV125" s="29"/>
    </row>
    <row r="126" spans="1:48" ht="15" customHeight="1" x14ac:dyDescent="0.2">
      <c r="A126" s="84"/>
      <c r="B126" s="37"/>
      <c r="C126" s="38"/>
      <c r="D126" s="56"/>
      <c r="E126" s="38" t="str">
        <f t="shared" si="35"/>
        <v/>
      </c>
      <c r="F126" s="38" t="str">
        <f t="shared" si="36"/>
        <v/>
      </c>
      <c r="G126" s="38" t="str">
        <f t="shared" si="37"/>
        <v/>
      </c>
      <c r="H126" s="38" t="str">
        <f t="shared" si="38"/>
        <v/>
      </c>
      <c r="I126" s="38" t="str">
        <f t="shared" si="39"/>
        <v/>
      </c>
      <c r="J126" s="38">
        <f t="shared" si="40"/>
        <v>0</v>
      </c>
      <c r="K126" s="51"/>
      <c r="L126" s="38" t="str">
        <f t="shared" si="41"/>
        <v/>
      </c>
      <c r="M126" s="38" t="str">
        <f t="shared" si="42"/>
        <v/>
      </c>
      <c r="N126" s="38" t="str">
        <f t="shared" si="43"/>
        <v/>
      </c>
      <c r="O126" s="38" t="str">
        <f t="shared" si="44"/>
        <v/>
      </c>
      <c r="P126" s="38" t="str">
        <f t="shared" si="45"/>
        <v/>
      </c>
      <c r="Q126" s="46">
        <f t="shared" si="34"/>
        <v>0</v>
      </c>
      <c r="R126" s="41"/>
      <c r="S126" s="41"/>
      <c r="T126" s="41"/>
      <c r="U126" s="42"/>
      <c r="V126" s="42"/>
      <c r="W126" s="42"/>
      <c r="X126" s="41"/>
      <c r="Y126" s="41"/>
      <c r="Z126" s="41"/>
      <c r="AA126" s="42"/>
      <c r="AB126" s="42"/>
      <c r="AC126" s="42"/>
      <c r="AD126" s="41"/>
      <c r="AE126" s="41"/>
      <c r="AF126" s="41"/>
      <c r="AG126" s="42"/>
      <c r="AH126" s="42"/>
      <c r="AI126" s="42"/>
      <c r="AJ126" s="41"/>
      <c r="AK126" s="41"/>
      <c r="AL126" s="41"/>
      <c r="AM126" s="42"/>
      <c r="AN126" s="42"/>
      <c r="AO126" s="42"/>
      <c r="AP126" s="41"/>
      <c r="AQ126" s="41"/>
      <c r="AR126" s="41"/>
      <c r="AS126" s="42"/>
      <c r="AT126" s="42"/>
      <c r="AU126" s="42"/>
      <c r="AV126" s="29"/>
    </row>
    <row r="127" spans="1:48" ht="15" customHeight="1" x14ac:dyDescent="0.2">
      <c r="A127" s="84"/>
      <c r="B127" s="37"/>
      <c r="C127" s="38"/>
      <c r="D127" s="56"/>
      <c r="E127" s="38" t="str">
        <f t="shared" si="35"/>
        <v/>
      </c>
      <c r="F127" s="38" t="str">
        <f t="shared" si="36"/>
        <v/>
      </c>
      <c r="G127" s="38" t="str">
        <f t="shared" si="37"/>
        <v/>
      </c>
      <c r="H127" s="38" t="str">
        <f t="shared" si="38"/>
        <v/>
      </c>
      <c r="I127" s="38" t="str">
        <f t="shared" si="39"/>
        <v/>
      </c>
      <c r="J127" s="38">
        <f t="shared" si="40"/>
        <v>0</v>
      </c>
      <c r="K127" s="51"/>
      <c r="L127" s="38" t="str">
        <f t="shared" si="41"/>
        <v/>
      </c>
      <c r="M127" s="38" t="str">
        <f t="shared" si="42"/>
        <v/>
      </c>
      <c r="N127" s="38" t="str">
        <f t="shared" si="43"/>
        <v/>
      </c>
      <c r="O127" s="38" t="str">
        <f t="shared" si="44"/>
        <v/>
      </c>
      <c r="P127" s="38" t="str">
        <f t="shared" si="45"/>
        <v/>
      </c>
      <c r="Q127" s="46">
        <f t="shared" si="34"/>
        <v>0</v>
      </c>
      <c r="R127" s="41"/>
      <c r="S127" s="41"/>
      <c r="T127" s="41"/>
      <c r="U127" s="42"/>
      <c r="V127" s="42"/>
      <c r="W127" s="42"/>
      <c r="X127" s="41"/>
      <c r="Y127" s="41"/>
      <c r="Z127" s="41"/>
      <c r="AA127" s="42"/>
      <c r="AB127" s="42"/>
      <c r="AC127" s="42"/>
      <c r="AD127" s="41"/>
      <c r="AE127" s="41"/>
      <c r="AF127" s="41"/>
      <c r="AG127" s="42"/>
      <c r="AH127" s="42"/>
      <c r="AI127" s="42"/>
      <c r="AJ127" s="41"/>
      <c r="AK127" s="41"/>
      <c r="AL127" s="41"/>
      <c r="AM127" s="42"/>
      <c r="AN127" s="42"/>
      <c r="AO127" s="42"/>
      <c r="AP127" s="41"/>
      <c r="AQ127" s="41"/>
      <c r="AR127" s="41"/>
      <c r="AS127" s="42"/>
      <c r="AT127" s="42"/>
      <c r="AU127" s="42"/>
      <c r="AV127" s="29"/>
    </row>
    <row r="128" spans="1:48" ht="15" customHeight="1" x14ac:dyDescent="0.2">
      <c r="A128" s="84"/>
      <c r="B128" s="37"/>
      <c r="C128" s="38"/>
      <c r="D128" s="56"/>
      <c r="E128" s="38" t="str">
        <f t="shared" si="35"/>
        <v/>
      </c>
      <c r="F128" s="38" t="str">
        <f t="shared" si="36"/>
        <v/>
      </c>
      <c r="G128" s="38" t="str">
        <f t="shared" si="37"/>
        <v/>
      </c>
      <c r="H128" s="38" t="str">
        <f t="shared" si="38"/>
        <v/>
      </c>
      <c r="I128" s="38" t="str">
        <f t="shared" si="39"/>
        <v/>
      </c>
      <c r="J128" s="38">
        <f t="shared" si="40"/>
        <v>0</v>
      </c>
      <c r="K128" s="51"/>
      <c r="L128" s="38" t="str">
        <f t="shared" si="41"/>
        <v/>
      </c>
      <c r="M128" s="38" t="str">
        <f t="shared" si="42"/>
        <v/>
      </c>
      <c r="N128" s="38" t="str">
        <f t="shared" si="43"/>
        <v/>
      </c>
      <c r="O128" s="38" t="str">
        <f t="shared" si="44"/>
        <v/>
      </c>
      <c r="P128" s="38" t="str">
        <f t="shared" si="45"/>
        <v/>
      </c>
      <c r="Q128" s="46">
        <f t="shared" si="34"/>
        <v>0</v>
      </c>
      <c r="R128" s="41"/>
      <c r="S128" s="41"/>
      <c r="T128" s="41"/>
      <c r="U128" s="42"/>
      <c r="V128" s="42"/>
      <c r="W128" s="42"/>
      <c r="X128" s="41"/>
      <c r="Y128" s="41"/>
      <c r="Z128" s="41"/>
      <c r="AA128" s="42"/>
      <c r="AB128" s="42"/>
      <c r="AC128" s="42"/>
      <c r="AD128" s="41"/>
      <c r="AE128" s="41"/>
      <c r="AF128" s="41"/>
      <c r="AG128" s="42"/>
      <c r="AH128" s="42"/>
      <c r="AI128" s="42"/>
      <c r="AJ128" s="41"/>
      <c r="AK128" s="41"/>
      <c r="AL128" s="41"/>
      <c r="AM128" s="42"/>
      <c r="AN128" s="42"/>
      <c r="AO128" s="42"/>
      <c r="AP128" s="41"/>
      <c r="AQ128" s="41"/>
      <c r="AR128" s="41"/>
      <c r="AS128" s="42"/>
      <c r="AT128" s="42"/>
      <c r="AU128" s="42"/>
      <c r="AV128" s="29"/>
    </row>
    <row r="129" spans="1:48" ht="15" customHeight="1" x14ac:dyDescent="0.2">
      <c r="A129" s="84"/>
      <c r="B129" s="37"/>
      <c r="C129" s="38"/>
      <c r="D129" s="56"/>
      <c r="E129" s="38" t="str">
        <f t="shared" si="35"/>
        <v/>
      </c>
      <c r="F129" s="38" t="str">
        <f t="shared" si="36"/>
        <v/>
      </c>
      <c r="G129" s="38" t="str">
        <f t="shared" si="37"/>
        <v/>
      </c>
      <c r="H129" s="38" t="str">
        <f t="shared" si="38"/>
        <v/>
      </c>
      <c r="I129" s="38" t="str">
        <f t="shared" si="39"/>
        <v/>
      </c>
      <c r="J129" s="38">
        <f t="shared" si="40"/>
        <v>0</v>
      </c>
      <c r="K129" s="51"/>
      <c r="L129" s="38" t="str">
        <f t="shared" si="41"/>
        <v/>
      </c>
      <c r="M129" s="38" t="str">
        <f t="shared" si="42"/>
        <v/>
      </c>
      <c r="N129" s="38" t="str">
        <f t="shared" si="43"/>
        <v/>
      </c>
      <c r="O129" s="38" t="str">
        <f t="shared" si="44"/>
        <v/>
      </c>
      <c r="P129" s="38" t="str">
        <f t="shared" si="45"/>
        <v/>
      </c>
      <c r="Q129" s="46">
        <f t="shared" si="34"/>
        <v>0</v>
      </c>
      <c r="R129" s="41"/>
      <c r="S129" s="41"/>
      <c r="T129" s="41"/>
      <c r="U129" s="42"/>
      <c r="V129" s="42"/>
      <c r="W129" s="42"/>
      <c r="X129" s="41"/>
      <c r="Y129" s="41"/>
      <c r="Z129" s="41"/>
      <c r="AA129" s="42"/>
      <c r="AB129" s="42"/>
      <c r="AC129" s="42"/>
      <c r="AD129" s="41"/>
      <c r="AE129" s="41"/>
      <c r="AF129" s="41"/>
      <c r="AG129" s="42"/>
      <c r="AH129" s="42"/>
      <c r="AI129" s="42"/>
      <c r="AJ129" s="41"/>
      <c r="AK129" s="41"/>
      <c r="AL129" s="41"/>
      <c r="AM129" s="42"/>
      <c r="AN129" s="42"/>
      <c r="AO129" s="42"/>
      <c r="AP129" s="41"/>
      <c r="AQ129" s="41"/>
      <c r="AR129" s="41"/>
      <c r="AS129" s="42"/>
      <c r="AT129" s="42"/>
      <c r="AU129" s="42"/>
      <c r="AV129" s="29"/>
    </row>
    <row r="130" spans="1:48" ht="15" customHeight="1" x14ac:dyDescent="0.2">
      <c r="A130" s="84"/>
      <c r="B130" s="37"/>
      <c r="C130" s="38"/>
      <c r="D130" s="56"/>
      <c r="E130" s="38" t="str">
        <f t="shared" si="35"/>
        <v/>
      </c>
      <c r="F130" s="38" t="str">
        <f t="shared" si="36"/>
        <v/>
      </c>
      <c r="G130" s="38" t="str">
        <f t="shared" si="37"/>
        <v/>
      </c>
      <c r="H130" s="38" t="str">
        <f t="shared" si="38"/>
        <v/>
      </c>
      <c r="I130" s="38" t="str">
        <f t="shared" si="39"/>
        <v/>
      </c>
      <c r="J130" s="38">
        <f t="shared" si="40"/>
        <v>0</v>
      </c>
      <c r="K130" s="51"/>
      <c r="L130" s="38" t="str">
        <f t="shared" si="41"/>
        <v/>
      </c>
      <c r="M130" s="38" t="str">
        <f t="shared" si="42"/>
        <v/>
      </c>
      <c r="N130" s="38" t="str">
        <f t="shared" si="43"/>
        <v/>
      </c>
      <c r="O130" s="38" t="str">
        <f t="shared" si="44"/>
        <v/>
      </c>
      <c r="P130" s="38" t="str">
        <f t="shared" si="45"/>
        <v/>
      </c>
      <c r="Q130" s="46">
        <f t="shared" si="34"/>
        <v>0</v>
      </c>
      <c r="R130" s="41"/>
      <c r="S130" s="41"/>
      <c r="T130" s="41"/>
      <c r="U130" s="42"/>
      <c r="V130" s="42"/>
      <c r="W130" s="42"/>
      <c r="X130" s="41"/>
      <c r="Y130" s="41"/>
      <c r="Z130" s="41"/>
      <c r="AA130" s="42"/>
      <c r="AB130" s="42"/>
      <c r="AC130" s="42"/>
      <c r="AD130" s="41"/>
      <c r="AE130" s="41"/>
      <c r="AF130" s="41"/>
      <c r="AG130" s="42"/>
      <c r="AH130" s="42"/>
      <c r="AI130" s="42"/>
      <c r="AJ130" s="41"/>
      <c r="AK130" s="41"/>
      <c r="AL130" s="41"/>
      <c r="AM130" s="42"/>
      <c r="AN130" s="42"/>
      <c r="AO130" s="42"/>
      <c r="AP130" s="41"/>
      <c r="AQ130" s="41"/>
      <c r="AR130" s="41"/>
      <c r="AS130" s="42"/>
      <c r="AT130" s="42"/>
      <c r="AU130" s="42"/>
      <c r="AV130" s="29"/>
    </row>
    <row r="131" spans="1:48" ht="15" customHeight="1" x14ac:dyDescent="0.2">
      <c r="A131" s="84"/>
      <c r="B131" s="37"/>
      <c r="C131" s="38"/>
      <c r="D131" s="56"/>
      <c r="E131" s="38" t="str">
        <f t="shared" ref="E131:E139" si="46">IF(ISNA(VLOOKUP(C131,round1,3,FALSE)),"",VLOOKUP(C131,round1,3,FALSE))</f>
        <v/>
      </c>
      <c r="F131" s="38" t="str">
        <f t="shared" ref="F131:F161" si="47">IF(ISNA(VLOOKUP(C131,round2,3,FALSE)),"",VLOOKUP(C131,round2,3,FALSE))</f>
        <v/>
      </c>
      <c r="G131" s="38" t="str">
        <f t="shared" ref="G131:G161" si="48">IF(ISNA(VLOOKUP(C131,round3,3,FALSE)),"",VLOOKUP(C131,round3,3,FALSE))</f>
        <v/>
      </c>
      <c r="H131" s="38" t="str">
        <f t="shared" ref="H131:H161" si="49">IF(ISNA(VLOOKUP(C131,round4,3,FALSE)),"",VLOOKUP(C131,round4,3,FALSE))</f>
        <v/>
      </c>
      <c r="I131" s="38" t="str">
        <f t="shared" ref="I131:I161" si="50">IF(ISNA(VLOOKUP(C131,round5,3,FALSE)),"",VLOOKUP(C131,round5,3,FALSE))</f>
        <v/>
      </c>
      <c r="J131" s="38">
        <f>MAX(E131:I131)</f>
        <v>0</v>
      </c>
      <c r="K131" s="51"/>
      <c r="L131" s="38" t="str">
        <f t="shared" ref="L131:L161" si="51">IF(ISNA(VLOOKUP(C131,round6,3,FALSE)),"",VLOOKUP(C131,round6,3,FALSE))</f>
        <v/>
      </c>
      <c r="M131" s="38" t="str">
        <f t="shared" ref="M131:M161" si="52">IF(ISNA(VLOOKUP(C131,round7,3,FALSE)),"",VLOOKUP(C131,round7,3,FALSE))</f>
        <v/>
      </c>
      <c r="N131" s="38" t="str">
        <f t="shared" ref="N131:N161" si="53">IF(ISNA(VLOOKUP(C131,round8,3,FALSE)),"",VLOOKUP(C131,round8,3,FALSE))</f>
        <v/>
      </c>
      <c r="O131" s="38" t="str">
        <f t="shared" ref="O131:O161" si="54">IF(ISNA(VLOOKUP(C131,round9,3,FALSE)),"",VLOOKUP(C131,round9,3,FALSE))</f>
        <v/>
      </c>
      <c r="P131" s="38" t="str">
        <f t="shared" ref="P131:P161" si="55">IF(ISNA(VLOOKUP(C131,round10,3,FALSE)),"",VLOOKUP(C131,round10,3,FALSE))</f>
        <v/>
      </c>
      <c r="Q131" s="46">
        <f t="shared" si="34"/>
        <v>0</v>
      </c>
      <c r="R131" s="41"/>
      <c r="S131" s="41"/>
      <c r="T131" s="41"/>
      <c r="U131" s="42"/>
      <c r="V131" s="42"/>
      <c r="W131" s="42"/>
      <c r="X131" s="41"/>
      <c r="Y131" s="41"/>
      <c r="Z131" s="41"/>
      <c r="AA131" s="42"/>
      <c r="AB131" s="42"/>
      <c r="AC131" s="42"/>
      <c r="AD131" s="41"/>
      <c r="AE131" s="41"/>
      <c r="AF131" s="41"/>
      <c r="AG131" s="42"/>
      <c r="AH131" s="42"/>
      <c r="AI131" s="42"/>
      <c r="AJ131" s="41"/>
      <c r="AK131" s="41"/>
      <c r="AL131" s="41"/>
      <c r="AM131" s="42"/>
      <c r="AN131" s="42"/>
      <c r="AO131" s="42"/>
      <c r="AP131" s="41"/>
      <c r="AQ131" s="41"/>
      <c r="AR131" s="41"/>
      <c r="AS131" s="42"/>
      <c r="AT131" s="42"/>
      <c r="AU131" s="42"/>
      <c r="AV131" s="29"/>
    </row>
    <row r="132" spans="1:48" ht="15" customHeight="1" x14ac:dyDescent="0.2">
      <c r="A132" s="84"/>
      <c r="B132" s="37"/>
      <c r="C132" s="38"/>
      <c r="D132" s="56"/>
      <c r="E132" s="38" t="str">
        <f t="shared" si="46"/>
        <v/>
      </c>
      <c r="F132" s="38" t="str">
        <f t="shared" si="47"/>
        <v/>
      </c>
      <c r="G132" s="38" t="str">
        <f t="shared" si="48"/>
        <v/>
      </c>
      <c r="H132" s="38" t="str">
        <f t="shared" si="49"/>
        <v/>
      </c>
      <c r="I132" s="38" t="str">
        <f t="shared" si="50"/>
        <v/>
      </c>
      <c r="J132" s="38">
        <f t="shared" ref="J132:J195" si="56">MAX(E132:I132)</f>
        <v>0</v>
      </c>
      <c r="K132" s="51"/>
      <c r="L132" s="38" t="str">
        <f t="shared" si="51"/>
        <v/>
      </c>
      <c r="M132" s="38" t="str">
        <f t="shared" si="52"/>
        <v/>
      </c>
      <c r="N132" s="38" t="str">
        <f t="shared" si="53"/>
        <v/>
      </c>
      <c r="O132" s="38" t="str">
        <f t="shared" si="54"/>
        <v/>
      </c>
      <c r="P132" s="38" t="str">
        <f t="shared" si="55"/>
        <v/>
      </c>
      <c r="Q132" s="46">
        <f t="shared" ref="Q132:Q195" si="57">MAX(L132:P132)</f>
        <v>0</v>
      </c>
      <c r="R132" s="41"/>
      <c r="S132" s="41"/>
      <c r="T132" s="41"/>
      <c r="U132" s="42"/>
      <c r="V132" s="42"/>
      <c r="W132" s="42"/>
      <c r="X132" s="41"/>
      <c r="Y132" s="41"/>
      <c r="Z132" s="41"/>
      <c r="AA132" s="42"/>
      <c r="AB132" s="42"/>
      <c r="AC132" s="42"/>
      <c r="AD132" s="41"/>
      <c r="AE132" s="41"/>
      <c r="AF132" s="41"/>
      <c r="AG132" s="42"/>
      <c r="AH132" s="42"/>
      <c r="AI132" s="42"/>
      <c r="AJ132" s="41"/>
      <c r="AK132" s="41"/>
      <c r="AL132" s="41"/>
      <c r="AM132" s="42"/>
      <c r="AN132" s="42"/>
      <c r="AO132" s="42"/>
      <c r="AP132" s="41"/>
      <c r="AQ132" s="41"/>
      <c r="AR132" s="41"/>
      <c r="AS132" s="42"/>
      <c r="AT132" s="42"/>
      <c r="AU132" s="42"/>
      <c r="AV132" s="29"/>
    </row>
    <row r="133" spans="1:48" ht="15" customHeight="1" x14ac:dyDescent="0.2">
      <c r="A133" s="84"/>
      <c r="B133" s="37"/>
      <c r="C133" s="38"/>
      <c r="D133" s="56"/>
      <c r="E133" s="38" t="str">
        <f t="shared" si="46"/>
        <v/>
      </c>
      <c r="F133" s="38" t="str">
        <f t="shared" si="47"/>
        <v/>
      </c>
      <c r="G133" s="38" t="str">
        <f t="shared" si="48"/>
        <v/>
      </c>
      <c r="H133" s="38" t="str">
        <f t="shared" si="49"/>
        <v/>
      </c>
      <c r="I133" s="38" t="str">
        <f t="shared" si="50"/>
        <v/>
      </c>
      <c r="J133" s="38">
        <f t="shared" si="56"/>
        <v>0</v>
      </c>
      <c r="K133" s="51"/>
      <c r="L133" s="38" t="str">
        <f t="shared" si="51"/>
        <v/>
      </c>
      <c r="M133" s="38" t="str">
        <f t="shared" si="52"/>
        <v/>
      </c>
      <c r="N133" s="38" t="str">
        <f t="shared" si="53"/>
        <v/>
      </c>
      <c r="O133" s="38" t="str">
        <f t="shared" si="54"/>
        <v/>
      </c>
      <c r="P133" s="38" t="str">
        <f t="shared" si="55"/>
        <v/>
      </c>
      <c r="Q133" s="46">
        <f t="shared" si="57"/>
        <v>0</v>
      </c>
      <c r="R133" s="41"/>
      <c r="S133" s="41"/>
      <c r="T133" s="41"/>
      <c r="U133" s="42"/>
      <c r="V133" s="42"/>
      <c r="W133" s="42"/>
      <c r="X133" s="41"/>
      <c r="Y133" s="41"/>
      <c r="Z133" s="41"/>
      <c r="AA133" s="42"/>
      <c r="AB133" s="42"/>
      <c r="AC133" s="42"/>
      <c r="AD133" s="41"/>
      <c r="AE133" s="41"/>
      <c r="AF133" s="41"/>
      <c r="AG133" s="42"/>
      <c r="AH133" s="42"/>
      <c r="AI133" s="42"/>
      <c r="AJ133" s="41"/>
      <c r="AK133" s="41"/>
      <c r="AL133" s="41"/>
      <c r="AM133" s="42"/>
      <c r="AN133" s="42"/>
      <c r="AO133" s="42"/>
      <c r="AP133" s="41"/>
      <c r="AQ133" s="41"/>
      <c r="AR133" s="41"/>
      <c r="AS133" s="42"/>
      <c r="AT133" s="42"/>
      <c r="AU133" s="42"/>
      <c r="AV133" s="29"/>
    </row>
    <row r="134" spans="1:48" ht="15" customHeight="1" x14ac:dyDescent="0.2">
      <c r="A134" s="84"/>
      <c r="B134" s="37"/>
      <c r="C134" s="38"/>
      <c r="D134" s="56"/>
      <c r="E134" s="38" t="str">
        <f t="shared" si="46"/>
        <v/>
      </c>
      <c r="F134" s="38" t="str">
        <f t="shared" si="47"/>
        <v/>
      </c>
      <c r="G134" s="38" t="str">
        <f t="shared" si="48"/>
        <v/>
      </c>
      <c r="H134" s="38" t="str">
        <f t="shared" si="49"/>
        <v/>
      </c>
      <c r="I134" s="38" t="str">
        <f t="shared" si="50"/>
        <v/>
      </c>
      <c r="J134" s="38">
        <f t="shared" si="56"/>
        <v>0</v>
      </c>
      <c r="K134" s="51"/>
      <c r="L134" s="38" t="str">
        <f t="shared" si="51"/>
        <v/>
      </c>
      <c r="M134" s="38" t="str">
        <f t="shared" si="52"/>
        <v/>
      </c>
      <c r="N134" s="38" t="str">
        <f t="shared" si="53"/>
        <v/>
      </c>
      <c r="O134" s="38" t="str">
        <f t="shared" si="54"/>
        <v/>
      </c>
      <c r="P134" s="38" t="str">
        <f t="shared" si="55"/>
        <v/>
      </c>
      <c r="Q134" s="46">
        <f t="shared" si="57"/>
        <v>0</v>
      </c>
      <c r="R134" s="41"/>
      <c r="S134" s="41"/>
      <c r="T134" s="41"/>
      <c r="U134" s="42"/>
      <c r="V134" s="42"/>
      <c r="W134" s="42"/>
      <c r="X134" s="41"/>
      <c r="Y134" s="41"/>
      <c r="Z134" s="41"/>
      <c r="AA134" s="42"/>
      <c r="AB134" s="42"/>
      <c r="AC134" s="42"/>
      <c r="AD134" s="41"/>
      <c r="AE134" s="41"/>
      <c r="AF134" s="41"/>
      <c r="AG134" s="42"/>
      <c r="AH134" s="42"/>
      <c r="AI134" s="42"/>
      <c r="AJ134" s="41"/>
      <c r="AK134" s="41"/>
      <c r="AL134" s="41"/>
      <c r="AM134" s="42"/>
      <c r="AN134" s="42"/>
      <c r="AO134" s="42"/>
      <c r="AP134" s="41"/>
      <c r="AQ134" s="41"/>
      <c r="AR134" s="41"/>
      <c r="AS134" s="42"/>
      <c r="AT134" s="42"/>
      <c r="AU134" s="42"/>
      <c r="AV134" s="29"/>
    </row>
    <row r="135" spans="1:48" ht="15" customHeight="1" x14ac:dyDescent="0.2">
      <c r="A135" s="84"/>
      <c r="B135" s="37"/>
      <c r="C135" s="38"/>
      <c r="D135" s="56"/>
      <c r="E135" s="38" t="str">
        <f t="shared" si="46"/>
        <v/>
      </c>
      <c r="F135" s="38" t="str">
        <f t="shared" si="47"/>
        <v/>
      </c>
      <c r="G135" s="38" t="str">
        <f t="shared" si="48"/>
        <v/>
      </c>
      <c r="H135" s="38" t="str">
        <f t="shared" si="49"/>
        <v/>
      </c>
      <c r="I135" s="38" t="str">
        <f t="shared" si="50"/>
        <v/>
      </c>
      <c r="J135" s="38">
        <f t="shared" si="56"/>
        <v>0</v>
      </c>
      <c r="K135" s="51"/>
      <c r="L135" s="38" t="str">
        <f t="shared" si="51"/>
        <v/>
      </c>
      <c r="M135" s="38" t="str">
        <f t="shared" si="52"/>
        <v/>
      </c>
      <c r="N135" s="38" t="str">
        <f t="shared" si="53"/>
        <v/>
      </c>
      <c r="O135" s="38" t="str">
        <f t="shared" si="54"/>
        <v/>
      </c>
      <c r="P135" s="38" t="str">
        <f t="shared" si="55"/>
        <v/>
      </c>
      <c r="Q135" s="46">
        <f t="shared" si="57"/>
        <v>0</v>
      </c>
      <c r="R135" s="41"/>
      <c r="S135" s="41"/>
      <c r="T135" s="41"/>
      <c r="U135" s="42"/>
      <c r="V135" s="42"/>
      <c r="W135" s="42"/>
      <c r="X135" s="41"/>
      <c r="Y135" s="41"/>
      <c r="Z135" s="41"/>
      <c r="AA135" s="42"/>
      <c r="AB135" s="42"/>
      <c r="AC135" s="42"/>
      <c r="AD135" s="41"/>
      <c r="AE135" s="41"/>
      <c r="AF135" s="41"/>
      <c r="AG135" s="42"/>
      <c r="AH135" s="42"/>
      <c r="AI135" s="42"/>
      <c r="AJ135" s="41"/>
      <c r="AK135" s="41"/>
      <c r="AL135" s="41"/>
      <c r="AM135" s="42"/>
      <c r="AN135" s="42"/>
      <c r="AO135" s="42"/>
      <c r="AP135" s="41"/>
      <c r="AQ135" s="41"/>
      <c r="AR135" s="41"/>
      <c r="AS135" s="42"/>
      <c r="AT135" s="42"/>
      <c r="AU135" s="42"/>
      <c r="AV135" s="29"/>
    </row>
    <row r="136" spans="1:48" ht="15" customHeight="1" x14ac:dyDescent="0.2">
      <c r="A136" s="84"/>
      <c r="B136" s="37"/>
      <c r="C136" s="38"/>
      <c r="D136" s="56"/>
      <c r="E136" s="38" t="str">
        <f t="shared" si="46"/>
        <v/>
      </c>
      <c r="F136" s="38" t="str">
        <f t="shared" si="47"/>
        <v/>
      </c>
      <c r="G136" s="38" t="str">
        <f t="shared" si="48"/>
        <v/>
      </c>
      <c r="H136" s="38" t="str">
        <f t="shared" si="49"/>
        <v/>
      </c>
      <c r="I136" s="38" t="str">
        <f t="shared" si="50"/>
        <v/>
      </c>
      <c r="J136" s="38">
        <f t="shared" si="56"/>
        <v>0</v>
      </c>
      <c r="K136" s="51"/>
      <c r="L136" s="38" t="str">
        <f t="shared" si="51"/>
        <v/>
      </c>
      <c r="M136" s="38" t="str">
        <f t="shared" si="52"/>
        <v/>
      </c>
      <c r="N136" s="38" t="str">
        <f t="shared" si="53"/>
        <v/>
      </c>
      <c r="O136" s="38" t="str">
        <f t="shared" si="54"/>
        <v/>
      </c>
      <c r="P136" s="38" t="str">
        <f t="shared" si="55"/>
        <v/>
      </c>
      <c r="Q136" s="46">
        <f t="shared" si="57"/>
        <v>0</v>
      </c>
      <c r="R136" s="41"/>
      <c r="S136" s="41"/>
      <c r="T136" s="41"/>
      <c r="U136" s="42"/>
      <c r="V136" s="42"/>
      <c r="W136" s="42"/>
      <c r="X136" s="41"/>
      <c r="Y136" s="41"/>
      <c r="Z136" s="41"/>
      <c r="AA136" s="42"/>
      <c r="AB136" s="42"/>
      <c r="AC136" s="42"/>
      <c r="AD136" s="41"/>
      <c r="AE136" s="41"/>
      <c r="AF136" s="41"/>
      <c r="AG136" s="42"/>
      <c r="AH136" s="42"/>
      <c r="AI136" s="42"/>
      <c r="AJ136" s="41"/>
      <c r="AK136" s="41"/>
      <c r="AL136" s="41"/>
      <c r="AM136" s="42"/>
      <c r="AN136" s="42"/>
      <c r="AO136" s="42"/>
      <c r="AP136" s="41"/>
      <c r="AQ136" s="41"/>
      <c r="AR136" s="41"/>
      <c r="AS136" s="42"/>
      <c r="AT136" s="42"/>
      <c r="AU136" s="42"/>
      <c r="AV136" s="29"/>
    </row>
    <row r="137" spans="1:48" ht="15" customHeight="1" x14ac:dyDescent="0.2">
      <c r="A137" s="84"/>
      <c r="B137" s="37"/>
      <c r="C137" s="38"/>
      <c r="D137" s="56"/>
      <c r="E137" s="38" t="str">
        <f t="shared" si="46"/>
        <v/>
      </c>
      <c r="F137" s="38" t="str">
        <f t="shared" si="47"/>
        <v/>
      </c>
      <c r="G137" s="38" t="str">
        <f t="shared" si="48"/>
        <v/>
      </c>
      <c r="H137" s="38" t="str">
        <f t="shared" si="49"/>
        <v/>
      </c>
      <c r="I137" s="38" t="str">
        <f t="shared" si="50"/>
        <v/>
      </c>
      <c r="J137" s="38">
        <f t="shared" si="56"/>
        <v>0</v>
      </c>
      <c r="K137" s="51"/>
      <c r="L137" s="38" t="str">
        <f t="shared" si="51"/>
        <v/>
      </c>
      <c r="M137" s="38" t="str">
        <f t="shared" si="52"/>
        <v/>
      </c>
      <c r="N137" s="38" t="str">
        <f t="shared" si="53"/>
        <v/>
      </c>
      <c r="O137" s="38" t="str">
        <f t="shared" si="54"/>
        <v/>
      </c>
      <c r="P137" s="38" t="str">
        <f t="shared" si="55"/>
        <v/>
      </c>
      <c r="Q137" s="46">
        <f t="shared" si="57"/>
        <v>0</v>
      </c>
      <c r="R137" s="41"/>
      <c r="S137" s="41"/>
      <c r="T137" s="41"/>
      <c r="U137" s="42"/>
      <c r="V137" s="42"/>
      <c r="W137" s="42"/>
      <c r="X137" s="41"/>
      <c r="Y137" s="41"/>
      <c r="Z137" s="41"/>
      <c r="AA137" s="42"/>
      <c r="AB137" s="42"/>
      <c r="AC137" s="42"/>
      <c r="AD137" s="41"/>
      <c r="AE137" s="41"/>
      <c r="AF137" s="41"/>
      <c r="AG137" s="42"/>
      <c r="AH137" s="42"/>
      <c r="AI137" s="42"/>
      <c r="AJ137" s="41"/>
      <c r="AK137" s="41"/>
      <c r="AL137" s="41"/>
      <c r="AM137" s="42"/>
      <c r="AN137" s="42"/>
      <c r="AO137" s="42"/>
      <c r="AP137" s="41"/>
      <c r="AQ137" s="41"/>
      <c r="AR137" s="41"/>
      <c r="AS137" s="42"/>
      <c r="AT137" s="42"/>
      <c r="AU137" s="42"/>
      <c r="AV137" s="29"/>
    </row>
    <row r="138" spans="1:48" ht="15" customHeight="1" x14ac:dyDescent="0.2">
      <c r="A138" s="84"/>
      <c r="B138" s="37"/>
      <c r="C138" s="38"/>
      <c r="D138" s="56"/>
      <c r="E138" s="38" t="str">
        <f t="shared" si="46"/>
        <v/>
      </c>
      <c r="F138" s="38" t="str">
        <f t="shared" si="47"/>
        <v/>
      </c>
      <c r="G138" s="38" t="str">
        <f t="shared" si="48"/>
        <v/>
      </c>
      <c r="H138" s="38" t="str">
        <f t="shared" si="49"/>
        <v/>
      </c>
      <c r="I138" s="38" t="str">
        <f t="shared" si="50"/>
        <v/>
      </c>
      <c r="J138" s="38">
        <f t="shared" si="56"/>
        <v>0</v>
      </c>
      <c r="K138" s="51"/>
      <c r="L138" s="38" t="str">
        <f t="shared" si="51"/>
        <v/>
      </c>
      <c r="M138" s="38" t="str">
        <f t="shared" si="52"/>
        <v/>
      </c>
      <c r="N138" s="38" t="str">
        <f t="shared" si="53"/>
        <v/>
      </c>
      <c r="O138" s="38" t="str">
        <f t="shared" si="54"/>
        <v/>
      </c>
      <c r="P138" s="38" t="str">
        <f t="shared" si="55"/>
        <v/>
      </c>
      <c r="Q138" s="46">
        <f t="shared" si="57"/>
        <v>0</v>
      </c>
      <c r="R138" s="41"/>
      <c r="S138" s="41"/>
      <c r="T138" s="41"/>
      <c r="U138" s="42"/>
      <c r="V138" s="42"/>
      <c r="W138" s="42"/>
      <c r="X138" s="41"/>
      <c r="Y138" s="41"/>
      <c r="Z138" s="41"/>
      <c r="AA138" s="42"/>
      <c r="AB138" s="42"/>
      <c r="AC138" s="42"/>
      <c r="AD138" s="41"/>
      <c r="AE138" s="41"/>
      <c r="AF138" s="41"/>
      <c r="AG138" s="42"/>
      <c r="AH138" s="42"/>
      <c r="AI138" s="42"/>
      <c r="AJ138" s="41"/>
      <c r="AK138" s="41"/>
      <c r="AL138" s="41"/>
      <c r="AM138" s="42"/>
      <c r="AN138" s="42"/>
      <c r="AO138" s="42"/>
      <c r="AP138" s="41"/>
      <c r="AQ138" s="41"/>
      <c r="AR138" s="41"/>
      <c r="AS138" s="42"/>
      <c r="AT138" s="42"/>
      <c r="AU138" s="42"/>
      <c r="AV138" s="29"/>
    </row>
    <row r="139" spans="1:48" ht="15" customHeight="1" x14ac:dyDescent="0.2">
      <c r="A139" s="84"/>
      <c r="B139" s="37"/>
      <c r="C139" s="38"/>
      <c r="D139" s="56"/>
      <c r="E139" s="38" t="str">
        <f t="shared" si="46"/>
        <v/>
      </c>
      <c r="F139" s="38" t="str">
        <f t="shared" si="47"/>
        <v/>
      </c>
      <c r="G139" s="38" t="str">
        <f t="shared" si="48"/>
        <v/>
      </c>
      <c r="H139" s="38" t="str">
        <f t="shared" si="49"/>
        <v/>
      </c>
      <c r="I139" s="38" t="str">
        <f t="shared" si="50"/>
        <v/>
      </c>
      <c r="J139" s="38">
        <f t="shared" si="56"/>
        <v>0</v>
      </c>
      <c r="K139" s="51"/>
      <c r="L139" s="38" t="str">
        <f t="shared" si="51"/>
        <v/>
      </c>
      <c r="M139" s="38" t="str">
        <f t="shared" si="52"/>
        <v/>
      </c>
      <c r="N139" s="38" t="str">
        <f t="shared" si="53"/>
        <v/>
      </c>
      <c r="O139" s="38" t="str">
        <f t="shared" si="54"/>
        <v/>
      </c>
      <c r="P139" s="38" t="str">
        <f t="shared" si="55"/>
        <v/>
      </c>
      <c r="Q139" s="46">
        <f t="shared" si="57"/>
        <v>0</v>
      </c>
      <c r="R139" s="41"/>
      <c r="S139" s="41"/>
      <c r="T139" s="41"/>
      <c r="U139" s="42"/>
      <c r="V139" s="42"/>
      <c r="W139" s="42"/>
      <c r="X139" s="41"/>
      <c r="Y139" s="41"/>
      <c r="Z139" s="41"/>
      <c r="AA139" s="42"/>
      <c r="AB139" s="42"/>
      <c r="AC139" s="42"/>
      <c r="AD139" s="41"/>
      <c r="AE139" s="41"/>
      <c r="AF139" s="41"/>
      <c r="AG139" s="42"/>
      <c r="AH139" s="42"/>
      <c r="AI139" s="42"/>
      <c r="AJ139" s="41"/>
      <c r="AK139" s="41"/>
      <c r="AL139" s="41"/>
      <c r="AM139" s="42"/>
      <c r="AN139" s="42"/>
      <c r="AO139" s="42"/>
      <c r="AP139" s="41"/>
      <c r="AQ139" s="41"/>
      <c r="AR139" s="41"/>
      <c r="AS139" s="42"/>
      <c r="AT139" s="42"/>
      <c r="AU139" s="42"/>
      <c r="AV139" s="29"/>
    </row>
    <row r="140" spans="1:48" ht="15" customHeight="1" x14ac:dyDescent="0.2">
      <c r="A140" s="84"/>
      <c r="B140" s="37"/>
      <c r="C140" s="38"/>
      <c r="D140" s="56"/>
      <c r="E140" s="38" t="str">
        <f t="shared" ref="E140:E161" si="58">IF(ISNA(VLOOKUP(C140,round1,3,FALSE)),"",VLOOKUP(C140,round1,3,FALSE))</f>
        <v/>
      </c>
      <c r="F140" s="38" t="str">
        <f t="shared" si="47"/>
        <v/>
      </c>
      <c r="G140" s="38" t="str">
        <f t="shared" si="48"/>
        <v/>
      </c>
      <c r="H140" s="38" t="str">
        <f t="shared" si="49"/>
        <v/>
      </c>
      <c r="I140" s="38" t="str">
        <f t="shared" si="50"/>
        <v/>
      </c>
      <c r="J140" s="38">
        <f t="shared" si="56"/>
        <v>0</v>
      </c>
      <c r="K140" s="51"/>
      <c r="L140" s="38" t="str">
        <f t="shared" si="51"/>
        <v/>
      </c>
      <c r="M140" s="38" t="str">
        <f t="shared" si="52"/>
        <v/>
      </c>
      <c r="N140" s="38" t="str">
        <f t="shared" si="53"/>
        <v/>
      </c>
      <c r="O140" s="38" t="str">
        <f t="shared" si="54"/>
        <v/>
      </c>
      <c r="P140" s="38" t="str">
        <f t="shared" si="55"/>
        <v/>
      </c>
      <c r="Q140" s="46">
        <f t="shared" si="57"/>
        <v>0</v>
      </c>
      <c r="R140" s="41"/>
      <c r="S140" s="41"/>
      <c r="T140" s="41"/>
      <c r="U140" s="42"/>
      <c r="V140" s="42"/>
      <c r="W140" s="42"/>
      <c r="X140" s="41"/>
      <c r="Y140" s="41"/>
      <c r="Z140" s="41"/>
      <c r="AA140" s="42"/>
      <c r="AB140" s="42"/>
      <c r="AC140" s="42"/>
      <c r="AD140" s="41"/>
      <c r="AE140" s="41"/>
      <c r="AF140" s="41"/>
      <c r="AG140" s="42"/>
      <c r="AH140" s="42"/>
      <c r="AI140" s="42"/>
      <c r="AJ140" s="41"/>
      <c r="AK140" s="41"/>
      <c r="AL140" s="41"/>
      <c r="AM140" s="42"/>
      <c r="AN140" s="42"/>
      <c r="AO140" s="42"/>
      <c r="AP140" s="41"/>
      <c r="AQ140" s="41"/>
      <c r="AR140" s="41"/>
      <c r="AS140" s="42"/>
      <c r="AT140" s="42"/>
      <c r="AU140" s="42"/>
      <c r="AV140" s="29"/>
    </row>
    <row r="141" spans="1:48" ht="15" customHeight="1" x14ac:dyDescent="0.2">
      <c r="A141" s="84"/>
      <c r="B141" s="37"/>
      <c r="C141" s="38"/>
      <c r="D141" s="56"/>
      <c r="E141" s="38" t="str">
        <f t="shared" si="58"/>
        <v/>
      </c>
      <c r="F141" s="38" t="str">
        <f t="shared" si="47"/>
        <v/>
      </c>
      <c r="G141" s="38" t="str">
        <f t="shared" si="48"/>
        <v/>
      </c>
      <c r="H141" s="38" t="str">
        <f t="shared" si="49"/>
        <v/>
      </c>
      <c r="I141" s="38" t="str">
        <f t="shared" si="50"/>
        <v/>
      </c>
      <c r="J141" s="38">
        <f t="shared" si="56"/>
        <v>0</v>
      </c>
      <c r="K141" s="51"/>
      <c r="L141" s="38" t="str">
        <f t="shared" si="51"/>
        <v/>
      </c>
      <c r="M141" s="38" t="str">
        <f t="shared" si="52"/>
        <v/>
      </c>
      <c r="N141" s="38" t="str">
        <f t="shared" si="53"/>
        <v/>
      </c>
      <c r="O141" s="38" t="str">
        <f t="shared" si="54"/>
        <v/>
      </c>
      <c r="P141" s="38" t="str">
        <f t="shared" si="55"/>
        <v/>
      </c>
      <c r="Q141" s="46">
        <f t="shared" si="57"/>
        <v>0</v>
      </c>
      <c r="R141" s="41"/>
      <c r="S141" s="41"/>
      <c r="T141" s="41"/>
      <c r="U141" s="42"/>
      <c r="V141" s="42"/>
      <c r="W141" s="42"/>
      <c r="X141" s="41"/>
      <c r="Y141" s="41"/>
      <c r="Z141" s="41"/>
      <c r="AA141" s="42"/>
      <c r="AB141" s="42"/>
      <c r="AC141" s="42"/>
      <c r="AD141" s="41"/>
      <c r="AE141" s="41"/>
      <c r="AF141" s="41"/>
      <c r="AG141" s="42"/>
      <c r="AH141" s="42"/>
      <c r="AI141" s="42"/>
      <c r="AJ141" s="41"/>
      <c r="AK141" s="41"/>
      <c r="AL141" s="41"/>
      <c r="AM141" s="42"/>
      <c r="AN141" s="42"/>
      <c r="AO141" s="42"/>
      <c r="AP141" s="41"/>
      <c r="AQ141" s="41"/>
      <c r="AR141" s="41"/>
      <c r="AS141" s="42"/>
      <c r="AT141" s="42"/>
      <c r="AU141" s="42"/>
      <c r="AV141" s="29"/>
    </row>
    <row r="142" spans="1:48" ht="15" customHeight="1" x14ac:dyDescent="0.2">
      <c r="A142" s="84"/>
      <c r="B142" s="37"/>
      <c r="C142" s="38"/>
      <c r="D142" s="56"/>
      <c r="E142" s="38" t="str">
        <f t="shared" si="58"/>
        <v/>
      </c>
      <c r="F142" s="38" t="str">
        <f t="shared" si="47"/>
        <v/>
      </c>
      <c r="G142" s="38" t="str">
        <f t="shared" si="48"/>
        <v/>
      </c>
      <c r="H142" s="38" t="str">
        <f t="shared" si="49"/>
        <v/>
      </c>
      <c r="I142" s="38" t="str">
        <f t="shared" si="50"/>
        <v/>
      </c>
      <c r="J142" s="38">
        <f t="shared" si="56"/>
        <v>0</v>
      </c>
      <c r="K142" s="51"/>
      <c r="L142" s="38" t="str">
        <f t="shared" si="51"/>
        <v/>
      </c>
      <c r="M142" s="38" t="str">
        <f t="shared" si="52"/>
        <v/>
      </c>
      <c r="N142" s="38" t="str">
        <f t="shared" si="53"/>
        <v/>
      </c>
      <c r="O142" s="38" t="str">
        <f t="shared" si="54"/>
        <v/>
      </c>
      <c r="P142" s="38" t="str">
        <f t="shared" si="55"/>
        <v/>
      </c>
      <c r="Q142" s="46">
        <f t="shared" si="57"/>
        <v>0</v>
      </c>
      <c r="R142" s="41"/>
      <c r="S142" s="41"/>
      <c r="T142" s="41"/>
      <c r="U142" s="42"/>
      <c r="V142" s="42"/>
      <c r="W142" s="42"/>
      <c r="X142" s="41"/>
      <c r="Y142" s="41"/>
      <c r="Z142" s="41"/>
      <c r="AA142" s="42"/>
      <c r="AB142" s="42"/>
      <c r="AC142" s="42"/>
      <c r="AD142" s="41"/>
      <c r="AE142" s="41"/>
      <c r="AF142" s="41"/>
      <c r="AG142" s="42"/>
      <c r="AH142" s="42"/>
      <c r="AI142" s="42"/>
      <c r="AJ142" s="41"/>
      <c r="AK142" s="41"/>
      <c r="AL142" s="41"/>
      <c r="AM142" s="42"/>
      <c r="AN142" s="42"/>
      <c r="AO142" s="42"/>
      <c r="AP142" s="41"/>
      <c r="AQ142" s="41"/>
      <c r="AR142" s="41"/>
      <c r="AS142" s="42"/>
      <c r="AT142" s="42"/>
      <c r="AU142" s="42"/>
      <c r="AV142" s="29"/>
    </row>
    <row r="143" spans="1:48" ht="15" customHeight="1" x14ac:dyDescent="0.2">
      <c r="A143" s="84"/>
      <c r="B143" s="37"/>
      <c r="C143" s="38"/>
      <c r="D143" s="56"/>
      <c r="E143" s="38" t="str">
        <f t="shared" si="58"/>
        <v/>
      </c>
      <c r="F143" s="38" t="str">
        <f t="shared" si="47"/>
        <v/>
      </c>
      <c r="G143" s="38" t="str">
        <f t="shared" si="48"/>
        <v/>
      </c>
      <c r="H143" s="38" t="str">
        <f t="shared" si="49"/>
        <v/>
      </c>
      <c r="I143" s="38" t="str">
        <f t="shared" si="50"/>
        <v/>
      </c>
      <c r="J143" s="38">
        <f t="shared" si="56"/>
        <v>0</v>
      </c>
      <c r="K143" s="51"/>
      <c r="L143" s="38" t="str">
        <f t="shared" si="51"/>
        <v/>
      </c>
      <c r="M143" s="38" t="str">
        <f t="shared" si="52"/>
        <v/>
      </c>
      <c r="N143" s="38" t="str">
        <f t="shared" si="53"/>
        <v/>
      </c>
      <c r="O143" s="38" t="str">
        <f t="shared" si="54"/>
        <v/>
      </c>
      <c r="P143" s="38" t="str">
        <f t="shared" si="55"/>
        <v/>
      </c>
      <c r="Q143" s="46">
        <f t="shared" si="57"/>
        <v>0</v>
      </c>
      <c r="R143" s="41"/>
      <c r="S143" s="41"/>
      <c r="T143" s="41"/>
      <c r="U143" s="42"/>
      <c r="V143" s="42"/>
      <c r="W143" s="42"/>
      <c r="X143" s="41"/>
      <c r="Y143" s="41"/>
      <c r="Z143" s="41"/>
      <c r="AA143" s="42"/>
      <c r="AB143" s="42"/>
      <c r="AC143" s="42"/>
      <c r="AD143" s="41"/>
      <c r="AE143" s="41"/>
      <c r="AF143" s="41"/>
      <c r="AG143" s="42"/>
      <c r="AH143" s="42"/>
      <c r="AI143" s="42"/>
      <c r="AJ143" s="41"/>
      <c r="AK143" s="41"/>
      <c r="AL143" s="41"/>
      <c r="AM143" s="42"/>
      <c r="AN143" s="42"/>
      <c r="AO143" s="42"/>
      <c r="AP143" s="41"/>
      <c r="AQ143" s="41"/>
      <c r="AR143" s="41"/>
      <c r="AS143" s="42"/>
      <c r="AT143" s="42"/>
      <c r="AU143" s="42"/>
      <c r="AV143" s="29"/>
    </row>
    <row r="144" spans="1:48" ht="15" customHeight="1" x14ac:dyDescent="0.2">
      <c r="A144" s="84"/>
      <c r="B144" s="37"/>
      <c r="C144" s="38"/>
      <c r="D144" s="56"/>
      <c r="E144" s="38" t="str">
        <f t="shared" si="58"/>
        <v/>
      </c>
      <c r="F144" s="38" t="str">
        <f t="shared" si="47"/>
        <v/>
      </c>
      <c r="G144" s="38" t="str">
        <f t="shared" si="48"/>
        <v/>
      </c>
      <c r="H144" s="38" t="str">
        <f t="shared" si="49"/>
        <v/>
      </c>
      <c r="I144" s="38" t="str">
        <f t="shared" si="50"/>
        <v/>
      </c>
      <c r="J144" s="38">
        <f t="shared" si="56"/>
        <v>0</v>
      </c>
      <c r="K144" s="51"/>
      <c r="L144" s="38" t="str">
        <f t="shared" si="51"/>
        <v/>
      </c>
      <c r="M144" s="38" t="str">
        <f t="shared" si="52"/>
        <v/>
      </c>
      <c r="N144" s="38" t="str">
        <f t="shared" si="53"/>
        <v/>
      </c>
      <c r="O144" s="38" t="str">
        <f t="shared" si="54"/>
        <v/>
      </c>
      <c r="P144" s="38" t="str">
        <f t="shared" si="55"/>
        <v/>
      </c>
      <c r="Q144" s="46">
        <f t="shared" si="57"/>
        <v>0</v>
      </c>
      <c r="R144" s="41"/>
      <c r="S144" s="41"/>
      <c r="T144" s="41"/>
      <c r="U144" s="42"/>
      <c r="V144" s="42"/>
      <c r="W144" s="42"/>
      <c r="X144" s="41"/>
      <c r="Y144" s="41"/>
      <c r="Z144" s="41"/>
      <c r="AA144" s="42"/>
      <c r="AB144" s="42"/>
      <c r="AC144" s="42"/>
      <c r="AD144" s="41"/>
      <c r="AE144" s="41"/>
      <c r="AF144" s="41"/>
      <c r="AG144" s="42"/>
      <c r="AH144" s="42"/>
      <c r="AI144" s="42"/>
      <c r="AJ144" s="41"/>
      <c r="AK144" s="41"/>
      <c r="AL144" s="41"/>
      <c r="AM144" s="42"/>
      <c r="AN144" s="42"/>
      <c r="AO144" s="42"/>
      <c r="AP144" s="41"/>
      <c r="AQ144" s="41"/>
      <c r="AR144" s="41"/>
      <c r="AS144" s="42"/>
      <c r="AT144" s="42"/>
      <c r="AU144" s="42"/>
      <c r="AV144" s="29"/>
    </row>
    <row r="145" spans="1:48" ht="15" customHeight="1" x14ac:dyDescent="0.2">
      <c r="A145" s="84"/>
      <c r="B145" s="37"/>
      <c r="C145" s="38"/>
      <c r="D145" s="56"/>
      <c r="E145" s="38" t="str">
        <f t="shared" si="58"/>
        <v/>
      </c>
      <c r="F145" s="38" t="str">
        <f t="shared" si="47"/>
        <v/>
      </c>
      <c r="G145" s="38" t="str">
        <f t="shared" si="48"/>
        <v/>
      </c>
      <c r="H145" s="38" t="str">
        <f t="shared" si="49"/>
        <v/>
      </c>
      <c r="I145" s="38" t="str">
        <f t="shared" si="50"/>
        <v/>
      </c>
      <c r="J145" s="38">
        <f t="shared" si="56"/>
        <v>0</v>
      </c>
      <c r="K145" s="51"/>
      <c r="L145" s="38" t="str">
        <f t="shared" si="51"/>
        <v/>
      </c>
      <c r="M145" s="38" t="str">
        <f t="shared" si="52"/>
        <v/>
      </c>
      <c r="N145" s="38" t="str">
        <f t="shared" si="53"/>
        <v/>
      </c>
      <c r="O145" s="38" t="str">
        <f t="shared" si="54"/>
        <v/>
      </c>
      <c r="P145" s="38" t="str">
        <f t="shared" si="55"/>
        <v/>
      </c>
      <c r="Q145" s="46">
        <f t="shared" si="57"/>
        <v>0</v>
      </c>
      <c r="R145" s="41"/>
      <c r="S145" s="41"/>
      <c r="T145" s="41"/>
      <c r="U145" s="42"/>
      <c r="V145" s="42"/>
      <c r="W145" s="42"/>
      <c r="X145" s="41"/>
      <c r="Y145" s="41"/>
      <c r="Z145" s="41"/>
      <c r="AA145" s="42"/>
      <c r="AB145" s="42"/>
      <c r="AC145" s="42"/>
      <c r="AD145" s="41"/>
      <c r="AE145" s="41"/>
      <c r="AF145" s="41"/>
      <c r="AG145" s="42"/>
      <c r="AH145" s="42"/>
      <c r="AI145" s="42"/>
      <c r="AJ145" s="41"/>
      <c r="AK145" s="41"/>
      <c r="AL145" s="41"/>
      <c r="AM145" s="42"/>
      <c r="AN145" s="42"/>
      <c r="AO145" s="42"/>
      <c r="AP145" s="41"/>
      <c r="AQ145" s="41"/>
      <c r="AR145" s="41"/>
      <c r="AS145" s="42"/>
      <c r="AT145" s="42"/>
      <c r="AU145" s="42"/>
      <c r="AV145" s="29"/>
    </row>
    <row r="146" spans="1:48" ht="15" customHeight="1" x14ac:dyDescent="0.2">
      <c r="A146" s="84"/>
      <c r="B146" s="37"/>
      <c r="C146" s="38"/>
      <c r="D146" s="56"/>
      <c r="E146" s="38" t="str">
        <f t="shared" si="58"/>
        <v/>
      </c>
      <c r="F146" s="38" t="str">
        <f t="shared" si="47"/>
        <v/>
      </c>
      <c r="G146" s="38" t="str">
        <f t="shared" si="48"/>
        <v/>
      </c>
      <c r="H146" s="38" t="str">
        <f t="shared" si="49"/>
        <v/>
      </c>
      <c r="I146" s="38" t="str">
        <f t="shared" si="50"/>
        <v/>
      </c>
      <c r="J146" s="38">
        <f t="shared" si="56"/>
        <v>0</v>
      </c>
      <c r="K146" s="51"/>
      <c r="L146" s="38" t="str">
        <f t="shared" si="51"/>
        <v/>
      </c>
      <c r="M146" s="38" t="str">
        <f t="shared" si="52"/>
        <v/>
      </c>
      <c r="N146" s="38" t="str">
        <f t="shared" si="53"/>
        <v/>
      </c>
      <c r="O146" s="38" t="str">
        <f t="shared" si="54"/>
        <v/>
      </c>
      <c r="P146" s="38" t="str">
        <f t="shared" si="55"/>
        <v/>
      </c>
      <c r="Q146" s="46">
        <f t="shared" si="57"/>
        <v>0</v>
      </c>
      <c r="R146" s="41"/>
      <c r="S146" s="41"/>
      <c r="T146" s="41"/>
      <c r="U146" s="42"/>
      <c r="V146" s="42"/>
      <c r="W146" s="42"/>
      <c r="X146" s="41"/>
      <c r="Y146" s="41"/>
      <c r="Z146" s="41"/>
      <c r="AA146" s="42"/>
      <c r="AB146" s="42"/>
      <c r="AC146" s="42"/>
      <c r="AD146" s="41"/>
      <c r="AE146" s="41"/>
      <c r="AF146" s="41"/>
      <c r="AG146" s="42"/>
      <c r="AH146" s="42"/>
      <c r="AI146" s="42"/>
      <c r="AJ146" s="41"/>
      <c r="AK146" s="41"/>
      <c r="AL146" s="41"/>
      <c r="AM146" s="42"/>
      <c r="AN146" s="42"/>
      <c r="AO146" s="42"/>
      <c r="AP146" s="41"/>
      <c r="AQ146" s="41"/>
      <c r="AR146" s="41"/>
      <c r="AS146" s="42"/>
      <c r="AT146" s="42"/>
      <c r="AU146" s="42"/>
      <c r="AV146" s="29"/>
    </row>
    <row r="147" spans="1:48" ht="15" customHeight="1" x14ac:dyDescent="0.2">
      <c r="A147" s="84"/>
      <c r="B147" s="37"/>
      <c r="C147" s="38"/>
      <c r="D147" s="56"/>
      <c r="E147" s="38" t="str">
        <f t="shared" si="58"/>
        <v/>
      </c>
      <c r="F147" s="38" t="str">
        <f t="shared" si="47"/>
        <v/>
      </c>
      <c r="G147" s="38" t="str">
        <f t="shared" si="48"/>
        <v/>
      </c>
      <c r="H147" s="38" t="str">
        <f t="shared" si="49"/>
        <v/>
      </c>
      <c r="I147" s="38" t="str">
        <f t="shared" si="50"/>
        <v/>
      </c>
      <c r="J147" s="38">
        <f t="shared" si="56"/>
        <v>0</v>
      </c>
      <c r="K147" s="51"/>
      <c r="L147" s="38" t="str">
        <f t="shared" si="51"/>
        <v/>
      </c>
      <c r="M147" s="38" t="str">
        <f t="shared" si="52"/>
        <v/>
      </c>
      <c r="N147" s="38" t="str">
        <f t="shared" si="53"/>
        <v/>
      </c>
      <c r="O147" s="38" t="str">
        <f t="shared" si="54"/>
        <v/>
      </c>
      <c r="P147" s="38" t="str">
        <f t="shared" si="55"/>
        <v/>
      </c>
      <c r="Q147" s="46">
        <f t="shared" si="57"/>
        <v>0</v>
      </c>
      <c r="R147" s="41"/>
      <c r="S147" s="41"/>
      <c r="T147" s="41"/>
      <c r="U147" s="42"/>
      <c r="V147" s="42"/>
      <c r="W147" s="42"/>
      <c r="X147" s="41"/>
      <c r="Y147" s="41"/>
      <c r="Z147" s="41"/>
      <c r="AA147" s="42"/>
      <c r="AB147" s="42"/>
      <c r="AC147" s="42"/>
      <c r="AD147" s="41"/>
      <c r="AE147" s="41"/>
      <c r="AF147" s="41"/>
      <c r="AG147" s="42"/>
      <c r="AH147" s="42"/>
      <c r="AI147" s="42"/>
      <c r="AJ147" s="41"/>
      <c r="AK147" s="41"/>
      <c r="AL147" s="41"/>
      <c r="AM147" s="42"/>
      <c r="AN147" s="42"/>
      <c r="AO147" s="42"/>
      <c r="AP147" s="41"/>
      <c r="AQ147" s="41"/>
      <c r="AR147" s="41"/>
      <c r="AS147" s="42"/>
      <c r="AT147" s="42"/>
      <c r="AU147" s="42"/>
      <c r="AV147" s="29"/>
    </row>
    <row r="148" spans="1:48" ht="15" customHeight="1" x14ac:dyDescent="0.2">
      <c r="A148" s="84"/>
      <c r="B148" s="37"/>
      <c r="C148" s="38"/>
      <c r="D148" s="56"/>
      <c r="E148" s="38" t="str">
        <f t="shared" si="58"/>
        <v/>
      </c>
      <c r="F148" s="38" t="str">
        <f t="shared" si="47"/>
        <v/>
      </c>
      <c r="G148" s="38" t="str">
        <f t="shared" si="48"/>
        <v/>
      </c>
      <c r="H148" s="38" t="str">
        <f t="shared" si="49"/>
        <v/>
      </c>
      <c r="I148" s="38" t="str">
        <f t="shared" si="50"/>
        <v/>
      </c>
      <c r="J148" s="38">
        <f t="shared" si="56"/>
        <v>0</v>
      </c>
      <c r="K148" s="51"/>
      <c r="L148" s="38" t="str">
        <f t="shared" si="51"/>
        <v/>
      </c>
      <c r="M148" s="38" t="str">
        <f t="shared" si="52"/>
        <v/>
      </c>
      <c r="N148" s="38" t="str">
        <f t="shared" si="53"/>
        <v/>
      </c>
      <c r="O148" s="38" t="str">
        <f t="shared" si="54"/>
        <v/>
      </c>
      <c r="P148" s="38" t="str">
        <f t="shared" si="55"/>
        <v/>
      </c>
      <c r="Q148" s="46">
        <f t="shared" si="57"/>
        <v>0</v>
      </c>
      <c r="R148" s="41"/>
      <c r="S148" s="41"/>
      <c r="T148" s="41"/>
      <c r="U148" s="42"/>
      <c r="V148" s="42"/>
      <c r="W148" s="42"/>
      <c r="X148" s="41"/>
      <c r="Y148" s="41"/>
      <c r="Z148" s="41"/>
      <c r="AA148" s="42"/>
      <c r="AB148" s="42"/>
      <c r="AC148" s="42"/>
      <c r="AD148" s="41"/>
      <c r="AE148" s="41"/>
      <c r="AF148" s="41"/>
      <c r="AG148" s="42"/>
      <c r="AH148" s="42"/>
      <c r="AI148" s="42"/>
      <c r="AJ148" s="41"/>
      <c r="AK148" s="41"/>
      <c r="AL148" s="41"/>
      <c r="AM148" s="42"/>
      <c r="AN148" s="42"/>
      <c r="AO148" s="42"/>
      <c r="AP148" s="41"/>
      <c r="AQ148" s="41"/>
      <c r="AR148" s="41"/>
      <c r="AS148" s="42"/>
      <c r="AT148" s="42"/>
      <c r="AU148" s="42"/>
      <c r="AV148" s="29"/>
    </row>
    <row r="149" spans="1:48" ht="15" customHeight="1" x14ac:dyDescent="0.2">
      <c r="A149" s="84"/>
      <c r="B149" s="37"/>
      <c r="C149" s="38"/>
      <c r="D149" s="56"/>
      <c r="E149" s="38" t="str">
        <f t="shared" si="58"/>
        <v/>
      </c>
      <c r="F149" s="38" t="str">
        <f t="shared" si="47"/>
        <v/>
      </c>
      <c r="G149" s="38" t="str">
        <f t="shared" si="48"/>
        <v/>
      </c>
      <c r="H149" s="38" t="str">
        <f t="shared" si="49"/>
        <v/>
      </c>
      <c r="I149" s="38" t="str">
        <f t="shared" si="50"/>
        <v/>
      </c>
      <c r="J149" s="38">
        <f t="shared" si="56"/>
        <v>0</v>
      </c>
      <c r="K149" s="51"/>
      <c r="L149" s="38" t="str">
        <f t="shared" si="51"/>
        <v/>
      </c>
      <c r="M149" s="38" t="str">
        <f t="shared" si="52"/>
        <v/>
      </c>
      <c r="N149" s="38" t="str">
        <f t="shared" si="53"/>
        <v/>
      </c>
      <c r="O149" s="38" t="str">
        <f t="shared" si="54"/>
        <v/>
      </c>
      <c r="P149" s="38" t="str">
        <f t="shared" si="55"/>
        <v/>
      </c>
      <c r="Q149" s="46">
        <f t="shared" si="57"/>
        <v>0</v>
      </c>
      <c r="R149" s="41"/>
      <c r="S149" s="41"/>
      <c r="T149" s="41"/>
      <c r="U149" s="42"/>
      <c r="V149" s="42"/>
      <c r="W149" s="42"/>
      <c r="X149" s="41"/>
      <c r="Y149" s="41"/>
      <c r="Z149" s="41"/>
      <c r="AA149" s="42"/>
      <c r="AB149" s="42"/>
      <c r="AC149" s="42"/>
      <c r="AD149" s="41"/>
      <c r="AE149" s="41"/>
      <c r="AF149" s="41"/>
      <c r="AG149" s="42"/>
      <c r="AH149" s="42"/>
      <c r="AI149" s="42"/>
      <c r="AJ149" s="41"/>
      <c r="AK149" s="41"/>
      <c r="AL149" s="41"/>
      <c r="AM149" s="42"/>
      <c r="AN149" s="42"/>
      <c r="AO149" s="42"/>
      <c r="AP149" s="41"/>
      <c r="AQ149" s="41"/>
      <c r="AR149" s="41"/>
      <c r="AS149" s="42"/>
      <c r="AT149" s="42"/>
      <c r="AU149" s="42"/>
      <c r="AV149" s="29"/>
    </row>
    <row r="150" spans="1:48" ht="15" customHeight="1" x14ac:dyDescent="0.2">
      <c r="A150" s="84"/>
      <c r="B150" s="37"/>
      <c r="C150" s="38"/>
      <c r="D150" s="56"/>
      <c r="E150" s="38" t="str">
        <f t="shared" si="58"/>
        <v/>
      </c>
      <c r="F150" s="38" t="str">
        <f t="shared" si="47"/>
        <v/>
      </c>
      <c r="G150" s="38" t="str">
        <f t="shared" si="48"/>
        <v/>
      </c>
      <c r="H150" s="38" t="str">
        <f t="shared" si="49"/>
        <v/>
      </c>
      <c r="I150" s="38" t="str">
        <f t="shared" si="50"/>
        <v/>
      </c>
      <c r="J150" s="38">
        <f t="shared" si="56"/>
        <v>0</v>
      </c>
      <c r="K150" s="51"/>
      <c r="L150" s="38" t="str">
        <f t="shared" si="51"/>
        <v/>
      </c>
      <c r="M150" s="38" t="str">
        <f t="shared" si="52"/>
        <v/>
      </c>
      <c r="N150" s="38" t="str">
        <f t="shared" si="53"/>
        <v/>
      </c>
      <c r="O150" s="38" t="str">
        <f t="shared" si="54"/>
        <v/>
      </c>
      <c r="P150" s="38" t="str">
        <f t="shared" si="55"/>
        <v/>
      </c>
      <c r="Q150" s="46">
        <f t="shared" si="57"/>
        <v>0</v>
      </c>
      <c r="R150" s="41"/>
      <c r="S150" s="41"/>
      <c r="T150" s="41"/>
      <c r="U150" s="42"/>
      <c r="V150" s="42"/>
      <c r="W150" s="42"/>
      <c r="X150" s="41"/>
      <c r="Y150" s="41"/>
      <c r="Z150" s="41"/>
      <c r="AA150" s="42"/>
      <c r="AB150" s="42"/>
      <c r="AC150" s="42"/>
      <c r="AD150" s="41"/>
      <c r="AE150" s="41"/>
      <c r="AF150" s="41"/>
      <c r="AG150" s="42"/>
      <c r="AH150" s="42"/>
      <c r="AI150" s="42"/>
      <c r="AJ150" s="41"/>
      <c r="AK150" s="41"/>
      <c r="AL150" s="41"/>
      <c r="AM150" s="42"/>
      <c r="AN150" s="42"/>
      <c r="AO150" s="42"/>
      <c r="AP150" s="41"/>
      <c r="AQ150" s="41"/>
      <c r="AR150" s="41"/>
      <c r="AS150" s="42"/>
      <c r="AT150" s="42"/>
      <c r="AU150" s="42"/>
      <c r="AV150" s="29"/>
    </row>
    <row r="151" spans="1:48" ht="15" customHeight="1" x14ac:dyDescent="0.2">
      <c r="A151" s="84"/>
      <c r="B151" s="37"/>
      <c r="C151" s="38"/>
      <c r="D151" s="56"/>
      <c r="E151" s="38" t="str">
        <f t="shared" si="58"/>
        <v/>
      </c>
      <c r="F151" s="38" t="str">
        <f t="shared" si="47"/>
        <v/>
      </c>
      <c r="G151" s="38" t="str">
        <f t="shared" si="48"/>
        <v/>
      </c>
      <c r="H151" s="38" t="str">
        <f t="shared" si="49"/>
        <v/>
      </c>
      <c r="I151" s="38" t="str">
        <f t="shared" si="50"/>
        <v/>
      </c>
      <c r="J151" s="38">
        <f t="shared" si="56"/>
        <v>0</v>
      </c>
      <c r="K151" s="51"/>
      <c r="L151" s="38" t="str">
        <f t="shared" si="51"/>
        <v/>
      </c>
      <c r="M151" s="38" t="str">
        <f t="shared" si="52"/>
        <v/>
      </c>
      <c r="N151" s="38" t="str">
        <f t="shared" si="53"/>
        <v/>
      </c>
      <c r="O151" s="38" t="str">
        <f t="shared" si="54"/>
        <v/>
      </c>
      <c r="P151" s="38" t="str">
        <f t="shared" si="55"/>
        <v/>
      </c>
      <c r="Q151" s="46">
        <f t="shared" si="57"/>
        <v>0</v>
      </c>
      <c r="R151" s="41"/>
      <c r="S151" s="41"/>
      <c r="T151" s="41"/>
      <c r="U151" s="42"/>
      <c r="V151" s="42"/>
      <c r="W151" s="42"/>
      <c r="X151" s="41"/>
      <c r="Y151" s="41"/>
      <c r="Z151" s="41"/>
      <c r="AA151" s="42"/>
      <c r="AB151" s="42"/>
      <c r="AC151" s="42"/>
      <c r="AD151" s="41"/>
      <c r="AE151" s="41"/>
      <c r="AF151" s="41"/>
      <c r="AG151" s="42"/>
      <c r="AH151" s="42"/>
      <c r="AI151" s="42"/>
      <c r="AJ151" s="41"/>
      <c r="AK151" s="41"/>
      <c r="AL151" s="41"/>
      <c r="AM151" s="42"/>
      <c r="AN151" s="42"/>
      <c r="AO151" s="42"/>
      <c r="AP151" s="41"/>
      <c r="AQ151" s="41"/>
      <c r="AR151" s="41"/>
      <c r="AS151" s="42"/>
      <c r="AT151" s="42"/>
      <c r="AU151" s="42"/>
      <c r="AV151" s="29"/>
    </row>
    <row r="152" spans="1:48" ht="15" customHeight="1" x14ac:dyDescent="0.2">
      <c r="A152" s="84"/>
      <c r="B152" s="37"/>
      <c r="C152" s="38"/>
      <c r="D152" s="56"/>
      <c r="E152" s="38" t="str">
        <f t="shared" si="58"/>
        <v/>
      </c>
      <c r="F152" s="38" t="str">
        <f t="shared" si="47"/>
        <v/>
      </c>
      <c r="G152" s="38" t="str">
        <f t="shared" si="48"/>
        <v/>
      </c>
      <c r="H152" s="38" t="str">
        <f t="shared" si="49"/>
        <v/>
      </c>
      <c r="I152" s="38" t="str">
        <f t="shared" si="50"/>
        <v/>
      </c>
      <c r="J152" s="38">
        <f t="shared" si="56"/>
        <v>0</v>
      </c>
      <c r="K152" s="51"/>
      <c r="L152" s="38" t="str">
        <f t="shared" si="51"/>
        <v/>
      </c>
      <c r="M152" s="38" t="str">
        <f t="shared" si="52"/>
        <v/>
      </c>
      <c r="N152" s="38" t="str">
        <f t="shared" si="53"/>
        <v/>
      </c>
      <c r="O152" s="38" t="str">
        <f t="shared" si="54"/>
        <v/>
      </c>
      <c r="P152" s="38" t="str">
        <f t="shared" si="55"/>
        <v/>
      </c>
      <c r="Q152" s="46">
        <f t="shared" si="57"/>
        <v>0</v>
      </c>
      <c r="R152" s="41"/>
      <c r="S152" s="41"/>
      <c r="T152" s="41"/>
      <c r="U152" s="42"/>
      <c r="V152" s="42"/>
      <c r="W152" s="42"/>
      <c r="X152" s="41"/>
      <c r="Y152" s="41"/>
      <c r="Z152" s="41"/>
      <c r="AA152" s="42"/>
      <c r="AB152" s="42"/>
      <c r="AC152" s="42"/>
      <c r="AD152" s="41"/>
      <c r="AE152" s="41"/>
      <c r="AF152" s="41"/>
      <c r="AG152" s="42"/>
      <c r="AH152" s="42"/>
      <c r="AI152" s="42"/>
      <c r="AJ152" s="41"/>
      <c r="AK152" s="41"/>
      <c r="AL152" s="41"/>
      <c r="AM152" s="42"/>
      <c r="AN152" s="42"/>
      <c r="AO152" s="42"/>
      <c r="AP152" s="41"/>
      <c r="AQ152" s="41"/>
      <c r="AR152" s="41"/>
      <c r="AS152" s="42"/>
      <c r="AT152" s="42"/>
      <c r="AU152" s="42"/>
      <c r="AV152" s="29"/>
    </row>
    <row r="153" spans="1:48" ht="15" customHeight="1" x14ac:dyDescent="0.2">
      <c r="A153" s="84"/>
      <c r="B153" s="37"/>
      <c r="C153" s="38"/>
      <c r="D153" s="56"/>
      <c r="E153" s="38" t="str">
        <f t="shared" si="58"/>
        <v/>
      </c>
      <c r="F153" s="38" t="str">
        <f t="shared" si="47"/>
        <v/>
      </c>
      <c r="G153" s="38" t="str">
        <f t="shared" si="48"/>
        <v/>
      </c>
      <c r="H153" s="38" t="str">
        <f t="shared" si="49"/>
        <v/>
      </c>
      <c r="I153" s="38" t="str">
        <f t="shared" si="50"/>
        <v/>
      </c>
      <c r="J153" s="38">
        <f t="shared" si="56"/>
        <v>0</v>
      </c>
      <c r="K153" s="51"/>
      <c r="L153" s="38" t="str">
        <f t="shared" si="51"/>
        <v/>
      </c>
      <c r="M153" s="38" t="str">
        <f t="shared" si="52"/>
        <v/>
      </c>
      <c r="N153" s="38" t="str">
        <f t="shared" si="53"/>
        <v/>
      </c>
      <c r="O153" s="38" t="str">
        <f t="shared" si="54"/>
        <v/>
      </c>
      <c r="P153" s="38" t="str">
        <f t="shared" si="55"/>
        <v/>
      </c>
      <c r="Q153" s="46">
        <f t="shared" si="57"/>
        <v>0</v>
      </c>
      <c r="R153" s="41"/>
      <c r="S153" s="41"/>
      <c r="T153" s="41"/>
      <c r="U153" s="42"/>
      <c r="V153" s="42"/>
      <c r="W153" s="42"/>
      <c r="X153" s="41"/>
      <c r="Y153" s="41"/>
      <c r="Z153" s="41"/>
      <c r="AA153" s="42"/>
      <c r="AB153" s="42"/>
      <c r="AC153" s="42"/>
      <c r="AD153" s="41"/>
      <c r="AE153" s="41"/>
      <c r="AF153" s="41"/>
      <c r="AG153" s="42"/>
      <c r="AH153" s="42"/>
      <c r="AI153" s="42"/>
      <c r="AJ153" s="41"/>
      <c r="AK153" s="41"/>
      <c r="AL153" s="41"/>
      <c r="AM153" s="42"/>
      <c r="AN153" s="42"/>
      <c r="AO153" s="42"/>
      <c r="AP153" s="41"/>
      <c r="AQ153" s="41"/>
      <c r="AR153" s="41"/>
      <c r="AS153" s="42"/>
      <c r="AT153" s="42"/>
      <c r="AU153" s="42"/>
      <c r="AV153" s="29"/>
    </row>
    <row r="154" spans="1:48" ht="15" customHeight="1" x14ac:dyDescent="0.2">
      <c r="A154" s="84"/>
      <c r="B154" s="37"/>
      <c r="C154" s="38"/>
      <c r="D154" s="56"/>
      <c r="E154" s="38" t="str">
        <f t="shared" si="58"/>
        <v/>
      </c>
      <c r="F154" s="38" t="str">
        <f t="shared" si="47"/>
        <v/>
      </c>
      <c r="G154" s="38" t="str">
        <f t="shared" si="48"/>
        <v/>
      </c>
      <c r="H154" s="38" t="str">
        <f t="shared" si="49"/>
        <v/>
      </c>
      <c r="I154" s="38" t="str">
        <f t="shared" si="50"/>
        <v/>
      </c>
      <c r="J154" s="38">
        <f t="shared" si="56"/>
        <v>0</v>
      </c>
      <c r="K154" s="51"/>
      <c r="L154" s="38" t="str">
        <f t="shared" si="51"/>
        <v/>
      </c>
      <c r="M154" s="38" t="str">
        <f t="shared" si="52"/>
        <v/>
      </c>
      <c r="N154" s="38" t="str">
        <f t="shared" si="53"/>
        <v/>
      </c>
      <c r="O154" s="38" t="str">
        <f t="shared" si="54"/>
        <v/>
      </c>
      <c r="P154" s="38" t="str">
        <f t="shared" si="55"/>
        <v/>
      </c>
      <c r="Q154" s="46">
        <f t="shared" si="57"/>
        <v>0</v>
      </c>
      <c r="R154" s="41"/>
      <c r="S154" s="41"/>
      <c r="T154" s="41"/>
      <c r="U154" s="42"/>
      <c r="V154" s="42"/>
      <c r="W154" s="42"/>
      <c r="X154" s="41"/>
      <c r="Y154" s="41"/>
      <c r="Z154" s="41"/>
      <c r="AA154" s="42"/>
      <c r="AB154" s="42"/>
      <c r="AC154" s="42"/>
      <c r="AD154" s="41"/>
      <c r="AE154" s="41"/>
      <c r="AF154" s="41"/>
      <c r="AG154" s="42"/>
      <c r="AH154" s="42"/>
      <c r="AI154" s="42"/>
      <c r="AJ154" s="41"/>
      <c r="AK154" s="41"/>
      <c r="AL154" s="41"/>
      <c r="AM154" s="42"/>
      <c r="AN154" s="42"/>
      <c r="AO154" s="42"/>
      <c r="AP154" s="41"/>
      <c r="AQ154" s="41"/>
      <c r="AR154" s="41"/>
      <c r="AS154" s="42"/>
      <c r="AT154" s="42"/>
      <c r="AU154" s="42"/>
      <c r="AV154" s="29"/>
    </row>
    <row r="155" spans="1:48" ht="15" customHeight="1" x14ac:dyDescent="0.2">
      <c r="A155" s="84"/>
      <c r="B155" s="37"/>
      <c r="C155" s="38"/>
      <c r="D155" s="56"/>
      <c r="E155" s="38" t="str">
        <f t="shared" si="58"/>
        <v/>
      </c>
      <c r="F155" s="38" t="str">
        <f t="shared" si="47"/>
        <v/>
      </c>
      <c r="G155" s="38" t="str">
        <f t="shared" si="48"/>
        <v/>
      </c>
      <c r="H155" s="38" t="str">
        <f t="shared" si="49"/>
        <v/>
      </c>
      <c r="I155" s="38" t="str">
        <f t="shared" si="50"/>
        <v/>
      </c>
      <c r="J155" s="38">
        <f t="shared" si="56"/>
        <v>0</v>
      </c>
      <c r="K155" s="51"/>
      <c r="L155" s="38" t="str">
        <f t="shared" si="51"/>
        <v/>
      </c>
      <c r="M155" s="38" t="str">
        <f t="shared" si="52"/>
        <v/>
      </c>
      <c r="N155" s="38" t="str">
        <f t="shared" si="53"/>
        <v/>
      </c>
      <c r="O155" s="38" t="str">
        <f t="shared" si="54"/>
        <v/>
      </c>
      <c r="P155" s="38" t="str">
        <f t="shared" si="55"/>
        <v/>
      </c>
      <c r="Q155" s="46">
        <f t="shared" si="57"/>
        <v>0</v>
      </c>
      <c r="R155" s="41"/>
      <c r="S155" s="41"/>
      <c r="T155" s="41"/>
      <c r="U155" s="42"/>
      <c r="V155" s="42"/>
      <c r="W155" s="42"/>
      <c r="X155" s="41"/>
      <c r="Y155" s="41"/>
      <c r="Z155" s="41"/>
      <c r="AA155" s="42"/>
      <c r="AB155" s="42"/>
      <c r="AC155" s="42"/>
      <c r="AD155" s="41"/>
      <c r="AE155" s="41"/>
      <c r="AF155" s="41"/>
      <c r="AG155" s="42"/>
      <c r="AH155" s="42"/>
      <c r="AI155" s="42"/>
      <c r="AJ155" s="41"/>
      <c r="AK155" s="41"/>
      <c r="AL155" s="41"/>
      <c r="AM155" s="42"/>
      <c r="AN155" s="42"/>
      <c r="AO155" s="42"/>
      <c r="AP155" s="41"/>
      <c r="AQ155" s="41"/>
      <c r="AR155" s="41"/>
      <c r="AS155" s="42"/>
      <c r="AT155" s="42"/>
      <c r="AU155" s="42"/>
      <c r="AV155" s="29"/>
    </row>
    <row r="156" spans="1:48" ht="15" customHeight="1" x14ac:dyDescent="0.2">
      <c r="A156" s="84"/>
      <c r="B156" s="37"/>
      <c r="C156" s="38"/>
      <c r="D156" s="56"/>
      <c r="E156" s="38" t="str">
        <f t="shared" si="58"/>
        <v/>
      </c>
      <c r="F156" s="38" t="str">
        <f t="shared" si="47"/>
        <v/>
      </c>
      <c r="G156" s="38" t="str">
        <f t="shared" si="48"/>
        <v/>
      </c>
      <c r="H156" s="38" t="str">
        <f t="shared" si="49"/>
        <v/>
      </c>
      <c r="I156" s="38" t="str">
        <f t="shared" si="50"/>
        <v/>
      </c>
      <c r="J156" s="38">
        <f t="shared" si="56"/>
        <v>0</v>
      </c>
      <c r="K156" s="51"/>
      <c r="L156" s="38" t="str">
        <f t="shared" si="51"/>
        <v/>
      </c>
      <c r="M156" s="38" t="str">
        <f t="shared" si="52"/>
        <v/>
      </c>
      <c r="N156" s="38" t="str">
        <f t="shared" si="53"/>
        <v/>
      </c>
      <c r="O156" s="38" t="str">
        <f t="shared" si="54"/>
        <v/>
      </c>
      <c r="P156" s="38" t="str">
        <f t="shared" si="55"/>
        <v/>
      </c>
      <c r="Q156" s="46">
        <f t="shared" si="57"/>
        <v>0</v>
      </c>
      <c r="R156" s="41"/>
      <c r="S156" s="41"/>
      <c r="T156" s="41"/>
      <c r="U156" s="42"/>
      <c r="V156" s="42"/>
      <c r="W156" s="42"/>
      <c r="X156" s="41"/>
      <c r="Y156" s="41"/>
      <c r="Z156" s="41"/>
      <c r="AA156" s="42"/>
      <c r="AB156" s="42"/>
      <c r="AC156" s="42"/>
      <c r="AD156" s="41"/>
      <c r="AE156" s="41"/>
      <c r="AF156" s="41"/>
      <c r="AG156" s="42"/>
      <c r="AH156" s="42"/>
      <c r="AI156" s="42"/>
      <c r="AJ156" s="41"/>
      <c r="AK156" s="41"/>
      <c r="AL156" s="41"/>
      <c r="AM156" s="42"/>
      <c r="AN156" s="42"/>
      <c r="AO156" s="42"/>
      <c r="AP156" s="41"/>
      <c r="AQ156" s="41"/>
      <c r="AR156" s="41"/>
      <c r="AS156" s="42"/>
      <c r="AT156" s="42"/>
      <c r="AU156" s="42"/>
      <c r="AV156" s="29"/>
    </row>
    <row r="157" spans="1:48" ht="15" customHeight="1" x14ac:dyDescent="0.2">
      <c r="A157" s="84"/>
      <c r="B157" s="37"/>
      <c r="C157" s="38"/>
      <c r="D157" s="56"/>
      <c r="E157" s="38" t="str">
        <f t="shared" si="58"/>
        <v/>
      </c>
      <c r="F157" s="38" t="str">
        <f t="shared" si="47"/>
        <v/>
      </c>
      <c r="G157" s="38" t="str">
        <f t="shared" si="48"/>
        <v/>
      </c>
      <c r="H157" s="38" t="str">
        <f t="shared" si="49"/>
        <v/>
      </c>
      <c r="I157" s="38" t="str">
        <f t="shared" si="50"/>
        <v/>
      </c>
      <c r="J157" s="38">
        <f t="shared" si="56"/>
        <v>0</v>
      </c>
      <c r="K157" s="51"/>
      <c r="L157" s="38" t="str">
        <f t="shared" si="51"/>
        <v/>
      </c>
      <c r="M157" s="38" t="str">
        <f t="shared" si="52"/>
        <v/>
      </c>
      <c r="N157" s="38" t="str">
        <f t="shared" si="53"/>
        <v/>
      </c>
      <c r="O157" s="38" t="str">
        <f t="shared" si="54"/>
        <v/>
      </c>
      <c r="P157" s="38" t="str">
        <f t="shared" si="55"/>
        <v/>
      </c>
      <c r="Q157" s="46">
        <f t="shared" si="57"/>
        <v>0</v>
      </c>
      <c r="R157" s="41"/>
      <c r="S157" s="41"/>
      <c r="T157" s="41"/>
      <c r="U157" s="42"/>
      <c r="V157" s="42"/>
      <c r="W157" s="42"/>
      <c r="X157" s="41"/>
      <c r="Y157" s="41"/>
      <c r="Z157" s="41"/>
      <c r="AA157" s="42"/>
      <c r="AB157" s="42"/>
      <c r="AC157" s="42"/>
      <c r="AD157" s="41"/>
      <c r="AE157" s="41"/>
      <c r="AF157" s="41"/>
      <c r="AG157" s="42"/>
      <c r="AH157" s="42"/>
      <c r="AI157" s="42"/>
      <c r="AJ157" s="41"/>
      <c r="AK157" s="41"/>
      <c r="AL157" s="41"/>
      <c r="AM157" s="42"/>
      <c r="AN157" s="42"/>
      <c r="AO157" s="42"/>
      <c r="AP157" s="41"/>
      <c r="AQ157" s="41"/>
      <c r="AR157" s="41"/>
      <c r="AS157" s="42"/>
      <c r="AT157" s="42"/>
      <c r="AU157" s="42"/>
      <c r="AV157" s="29"/>
    </row>
    <row r="158" spans="1:48" ht="15" customHeight="1" x14ac:dyDescent="0.2">
      <c r="A158" s="84"/>
      <c r="B158" s="37"/>
      <c r="C158" s="38"/>
      <c r="D158" s="56"/>
      <c r="E158" s="38" t="str">
        <f t="shared" si="58"/>
        <v/>
      </c>
      <c r="F158" s="38" t="str">
        <f t="shared" si="47"/>
        <v/>
      </c>
      <c r="G158" s="38" t="str">
        <f t="shared" si="48"/>
        <v/>
      </c>
      <c r="H158" s="38" t="str">
        <f t="shared" si="49"/>
        <v/>
      </c>
      <c r="I158" s="38" t="str">
        <f t="shared" si="50"/>
        <v/>
      </c>
      <c r="J158" s="38">
        <f t="shared" si="56"/>
        <v>0</v>
      </c>
      <c r="K158" s="51"/>
      <c r="L158" s="38" t="str">
        <f t="shared" si="51"/>
        <v/>
      </c>
      <c r="M158" s="38" t="str">
        <f t="shared" si="52"/>
        <v/>
      </c>
      <c r="N158" s="38" t="str">
        <f t="shared" si="53"/>
        <v/>
      </c>
      <c r="O158" s="38" t="str">
        <f t="shared" si="54"/>
        <v/>
      </c>
      <c r="P158" s="38" t="str">
        <f t="shared" si="55"/>
        <v/>
      </c>
      <c r="Q158" s="46">
        <f t="shared" si="57"/>
        <v>0</v>
      </c>
      <c r="R158" s="41"/>
      <c r="S158" s="41"/>
      <c r="T158" s="41"/>
      <c r="U158" s="42"/>
      <c r="V158" s="42"/>
      <c r="W158" s="42"/>
      <c r="X158" s="41"/>
      <c r="Y158" s="41"/>
      <c r="Z158" s="41"/>
      <c r="AA158" s="42"/>
      <c r="AB158" s="42"/>
      <c r="AC158" s="42"/>
      <c r="AD158" s="41"/>
      <c r="AE158" s="41"/>
      <c r="AF158" s="41"/>
      <c r="AG158" s="42"/>
      <c r="AH158" s="42"/>
      <c r="AI158" s="42"/>
      <c r="AJ158" s="41"/>
      <c r="AK158" s="41"/>
      <c r="AL158" s="41"/>
      <c r="AM158" s="42"/>
      <c r="AN158" s="42"/>
      <c r="AO158" s="42"/>
      <c r="AP158" s="41"/>
      <c r="AQ158" s="41"/>
      <c r="AR158" s="41"/>
      <c r="AS158" s="42"/>
      <c r="AT158" s="42"/>
      <c r="AU158" s="42"/>
      <c r="AV158" s="29"/>
    </row>
    <row r="159" spans="1:48" ht="15" customHeight="1" x14ac:dyDescent="0.2">
      <c r="A159" s="84"/>
      <c r="B159" s="37"/>
      <c r="C159" s="38"/>
      <c r="D159" s="56"/>
      <c r="E159" s="38" t="str">
        <f t="shared" si="58"/>
        <v/>
      </c>
      <c r="F159" s="38" t="str">
        <f t="shared" si="47"/>
        <v/>
      </c>
      <c r="G159" s="38" t="str">
        <f t="shared" si="48"/>
        <v/>
      </c>
      <c r="H159" s="38" t="str">
        <f t="shared" si="49"/>
        <v/>
      </c>
      <c r="I159" s="38" t="str">
        <f t="shared" si="50"/>
        <v/>
      </c>
      <c r="J159" s="38">
        <f t="shared" si="56"/>
        <v>0</v>
      </c>
      <c r="K159" s="51"/>
      <c r="L159" s="38" t="str">
        <f t="shared" si="51"/>
        <v/>
      </c>
      <c r="M159" s="38" t="str">
        <f t="shared" si="52"/>
        <v/>
      </c>
      <c r="N159" s="38" t="str">
        <f t="shared" si="53"/>
        <v/>
      </c>
      <c r="O159" s="38" t="str">
        <f t="shared" si="54"/>
        <v/>
      </c>
      <c r="P159" s="38" t="str">
        <f t="shared" si="55"/>
        <v/>
      </c>
      <c r="Q159" s="46">
        <f t="shared" si="57"/>
        <v>0</v>
      </c>
      <c r="R159" s="41"/>
      <c r="S159" s="41"/>
      <c r="T159" s="41"/>
      <c r="U159" s="42"/>
      <c r="V159" s="42"/>
      <c r="W159" s="42"/>
      <c r="X159" s="41"/>
      <c r="Y159" s="41"/>
      <c r="Z159" s="41"/>
      <c r="AA159" s="42"/>
      <c r="AB159" s="42"/>
      <c r="AC159" s="42"/>
      <c r="AD159" s="41"/>
      <c r="AE159" s="41"/>
      <c r="AF159" s="41"/>
      <c r="AG159" s="42"/>
      <c r="AH159" s="42"/>
      <c r="AI159" s="42"/>
      <c r="AJ159" s="41"/>
      <c r="AK159" s="41"/>
      <c r="AL159" s="41"/>
      <c r="AM159" s="42"/>
      <c r="AN159" s="42"/>
      <c r="AO159" s="42"/>
      <c r="AP159" s="41"/>
      <c r="AQ159" s="41"/>
      <c r="AR159" s="41"/>
      <c r="AS159" s="42"/>
      <c r="AT159" s="42"/>
      <c r="AU159" s="42"/>
      <c r="AV159" s="29"/>
    </row>
    <row r="160" spans="1:48" ht="15" customHeight="1" x14ac:dyDescent="0.2">
      <c r="A160" s="84"/>
      <c r="B160" s="37"/>
      <c r="C160" s="38"/>
      <c r="D160" s="56"/>
      <c r="E160" s="38" t="str">
        <f t="shared" si="58"/>
        <v/>
      </c>
      <c r="F160" s="38" t="str">
        <f t="shared" si="47"/>
        <v/>
      </c>
      <c r="G160" s="38" t="str">
        <f t="shared" si="48"/>
        <v/>
      </c>
      <c r="H160" s="38" t="str">
        <f t="shared" si="49"/>
        <v/>
      </c>
      <c r="I160" s="38" t="str">
        <f t="shared" si="50"/>
        <v/>
      </c>
      <c r="J160" s="38">
        <f t="shared" si="56"/>
        <v>0</v>
      </c>
      <c r="K160" s="51"/>
      <c r="L160" s="38" t="str">
        <f t="shared" si="51"/>
        <v/>
      </c>
      <c r="M160" s="38" t="str">
        <f t="shared" si="52"/>
        <v/>
      </c>
      <c r="N160" s="38" t="str">
        <f t="shared" si="53"/>
        <v/>
      </c>
      <c r="O160" s="38" t="str">
        <f t="shared" si="54"/>
        <v/>
      </c>
      <c r="P160" s="38" t="str">
        <f t="shared" si="55"/>
        <v/>
      </c>
      <c r="Q160" s="46">
        <f t="shared" si="57"/>
        <v>0</v>
      </c>
      <c r="R160" s="41"/>
      <c r="S160" s="41"/>
      <c r="T160" s="41"/>
      <c r="U160" s="42"/>
      <c r="V160" s="42"/>
      <c r="W160" s="42"/>
      <c r="X160" s="41"/>
      <c r="Y160" s="41"/>
      <c r="Z160" s="41"/>
      <c r="AA160" s="42"/>
      <c r="AB160" s="42"/>
      <c r="AC160" s="42"/>
      <c r="AD160" s="41"/>
      <c r="AE160" s="41"/>
      <c r="AF160" s="41"/>
      <c r="AG160" s="42"/>
      <c r="AH160" s="42"/>
      <c r="AI160" s="42"/>
      <c r="AJ160" s="41"/>
      <c r="AK160" s="41"/>
      <c r="AL160" s="41"/>
      <c r="AM160" s="42"/>
      <c r="AN160" s="42"/>
      <c r="AO160" s="42"/>
      <c r="AP160" s="41"/>
      <c r="AQ160" s="41"/>
      <c r="AR160" s="41"/>
      <c r="AS160" s="42"/>
      <c r="AT160" s="42"/>
      <c r="AU160" s="42"/>
      <c r="AV160" s="29"/>
    </row>
    <row r="161" spans="1:48" ht="15" customHeight="1" x14ac:dyDescent="0.2">
      <c r="A161" s="84"/>
      <c r="B161" s="37"/>
      <c r="C161" s="38"/>
      <c r="D161" s="56"/>
      <c r="E161" s="38" t="str">
        <f t="shared" si="58"/>
        <v/>
      </c>
      <c r="F161" s="38" t="str">
        <f t="shared" si="47"/>
        <v/>
      </c>
      <c r="G161" s="38" t="str">
        <f t="shared" si="48"/>
        <v/>
      </c>
      <c r="H161" s="38" t="str">
        <f t="shared" si="49"/>
        <v/>
      </c>
      <c r="I161" s="38" t="str">
        <f t="shared" si="50"/>
        <v/>
      </c>
      <c r="J161" s="38">
        <f t="shared" si="56"/>
        <v>0</v>
      </c>
      <c r="K161" s="51"/>
      <c r="L161" s="38" t="str">
        <f t="shared" si="51"/>
        <v/>
      </c>
      <c r="M161" s="38" t="str">
        <f t="shared" si="52"/>
        <v/>
      </c>
      <c r="N161" s="38" t="str">
        <f t="shared" si="53"/>
        <v/>
      </c>
      <c r="O161" s="38" t="str">
        <f t="shared" si="54"/>
        <v/>
      </c>
      <c r="P161" s="38" t="str">
        <f t="shared" si="55"/>
        <v/>
      </c>
      <c r="Q161" s="46">
        <f t="shared" si="57"/>
        <v>0</v>
      </c>
      <c r="R161" s="41"/>
      <c r="S161" s="41"/>
      <c r="T161" s="41"/>
      <c r="U161" s="42"/>
      <c r="V161" s="42"/>
      <c r="W161" s="42"/>
      <c r="X161" s="41"/>
      <c r="Y161" s="41"/>
      <c r="Z161" s="41"/>
      <c r="AA161" s="42"/>
      <c r="AB161" s="42"/>
      <c r="AC161" s="42"/>
      <c r="AD161" s="41"/>
      <c r="AE161" s="41"/>
      <c r="AF161" s="41"/>
      <c r="AG161" s="42"/>
      <c r="AH161" s="42"/>
      <c r="AI161" s="42"/>
      <c r="AJ161" s="41"/>
      <c r="AK161" s="41"/>
      <c r="AL161" s="41"/>
      <c r="AM161" s="42"/>
      <c r="AN161" s="42"/>
      <c r="AO161" s="42"/>
      <c r="AP161" s="41"/>
      <c r="AQ161" s="41"/>
      <c r="AR161" s="41"/>
      <c r="AS161" s="42"/>
      <c r="AT161" s="42"/>
      <c r="AU161" s="42"/>
      <c r="AV161" s="29"/>
    </row>
    <row r="162" spans="1:48" ht="15" customHeight="1" x14ac:dyDescent="0.2">
      <c r="A162" s="84"/>
      <c r="B162" s="37"/>
      <c r="C162" s="38"/>
      <c r="D162" s="56"/>
      <c r="E162" s="38" t="str">
        <f t="shared" ref="E162:E225" si="59">IF(ISNA(VLOOKUP(C162,round1,3,FALSE)),"",VLOOKUP(C162,round1,3,FALSE))</f>
        <v/>
      </c>
      <c r="F162" s="38" t="str">
        <f t="shared" ref="F162:F225" si="60">IF(ISNA(VLOOKUP(C162,round2,3,FALSE)),"",VLOOKUP(C162,round2,3,FALSE))</f>
        <v/>
      </c>
      <c r="G162" s="38" t="str">
        <f t="shared" ref="G162:G225" si="61">IF(ISNA(VLOOKUP(C162,round3,3,FALSE)),"",VLOOKUP(C162,round3,3,FALSE))</f>
        <v/>
      </c>
      <c r="H162" s="38" t="str">
        <f t="shared" ref="H162:H225" si="62">IF(ISNA(VLOOKUP(C162,round4,3,FALSE)),"",VLOOKUP(C162,round4,3,FALSE))</f>
        <v/>
      </c>
      <c r="I162" s="38" t="str">
        <f t="shared" ref="I162:I225" si="63">IF(ISNA(VLOOKUP(C162,round5,3,FALSE)),"",VLOOKUP(C162,round5,3,FALSE))</f>
        <v/>
      </c>
      <c r="J162" s="38">
        <f t="shared" si="56"/>
        <v>0</v>
      </c>
      <c r="K162" s="51"/>
      <c r="L162" s="38" t="str">
        <f t="shared" ref="L162:L225" si="64">IF(ISNA(VLOOKUP(C162,round6,3,FALSE)),"",VLOOKUP(C162,round6,3,FALSE))</f>
        <v/>
      </c>
      <c r="M162" s="38" t="str">
        <f t="shared" ref="M162:M225" si="65">IF(ISNA(VLOOKUP(C162,round7,3,FALSE)),"",VLOOKUP(C162,round7,3,FALSE))</f>
        <v/>
      </c>
      <c r="N162" s="38" t="str">
        <f t="shared" ref="N162:N225" si="66">IF(ISNA(VLOOKUP(C162,round8,3,FALSE)),"",VLOOKUP(C162,round8,3,FALSE))</f>
        <v/>
      </c>
      <c r="O162" s="38" t="str">
        <f t="shared" ref="O162:O225" si="67">IF(ISNA(VLOOKUP(C162,round9,3,FALSE)),"",VLOOKUP(C162,round9,3,FALSE))</f>
        <v/>
      </c>
      <c r="P162" s="38" t="str">
        <f t="shared" ref="P162:P225" si="68">IF(ISNA(VLOOKUP(C162,round10,3,FALSE)),"",VLOOKUP(C162,round10,3,FALSE))</f>
        <v/>
      </c>
      <c r="Q162" s="46">
        <f t="shared" si="57"/>
        <v>0</v>
      </c>
      <c r="R162" s="41"/>
      <c r="S162" s="41"/>
      <c r="T162" s="41"/>
      <c r="U162" s="42"/>
      <c r="V162" s="42"/>
      <c r="W162" s="42"/>
      <c r="X162" s="41"/>
      <c r="Y162" s="41"/>
      <c r="Z162" s="41"/>
      <c r="AA162" s="42"/>
      <c r="AB162" s="42"/>
      <c r="AC162" s="42"/>
      <c r="AD162" s="41"/>
      <c r="AE162" s="41"/>
      <c r="AF162" s="41"/>
      <c r="AG162" s="42"/>
      <c r="AH162" s="42"/>
      <c r="AI162" s="42"/>
      <c r="AJ162" s="41"/>
      <c r="AK162" s="41"/>
      <c r="AL162" s="41"/>
      <c r="AM162" s="42"/>
      <c r="AN162" s="42"/>
      <c r="AO162" s="42"/>
      <c r="AP162" s="41"/>
      <c r="AQ162" s="41"/>
      <c r="AR162" s="41"/>
      <c r="AS162" s="42"/>
      <c r="AT162" s="29"/>
      <c r="AU162" s="29"/>
      <c r="AV162" s="29"/>
    </row>
    <row r="163" spans="1:48" ht="15" customHeight="1" x14ac:dyDescent="0.2">
      <c r="A163" s="84"/>
      <c r="B163" s="37"/>
      <c r="C163" s="38"/>
      <c r="D163" s="56"/>
      <c r="E163" s="38" t="str">
        <f t="shared" si="59"/>
        <v/>
      </c>
      <c r="F163" s="38" t="str">
        <f t="shared" si="60"/>
        <v/>
      </c>
      <c r="G163" s="38" t="str">
        <f t="shared" si="61"/>
        <v/>
      </c>
      <c r="H163" s="38" t="str">
        <f t="shared" si="62"/>
        <v/>
      </c>
      <c r="I163" s="38" t="str">
        <f t="shared" si="63"/>
        <v/>
      </c>
      <c r="J163" s="38">
        <f t="shared" si="56"/>
        <v>0</v>
      </c>
      <c r="K163" s="51"/>
      <c r="L163" s="38" t="str">
        <f t="shared" si="64"/>
        <v/>
      </c>
      <c r="M163" s="38" t="str">
        <f t="shared" si="65"/>
        <v/>
      </c>
      <c r="N163" s="38" t="str">
        <f t="shared" si="66"/>
        <v/>
      </c>
      <c r="O163" s="38" t="str">
        <f t="shared" si="67"/>
        <v/>
      </c>
      <c r="P163" s="38" t="str">
        <f t="shared" si="68"/>
        <v/>
      </c>
      <c r="Q163" s="46">
        <f t="shared" si="57"/>
        <v>0</v>
      </c>
      <c r="R163" s="41"/>
      <c r="S163" s="41"/>
      <c r="T163" s="41"/>
      <c r="U163" s="42"/>
      <c r="V163" s="42"/>
      <c r="W163" s="42"/>
      <c r="X163" s="41"/>
      <c r="Y163" s="41"/>
      <c r="Z163" s="41"/>
      <c r="AA163" s="42"/>
      <c r="AB163" s="42"/>
      <c r="AC163" s="42"/>
      <c r="AD163" s="41"/>
      <c r="AE163" s="41"/>
      <c r="AF163" s="41"/>
      <c r="AG163" s="42"/>
      <c r="AH163" s="42"/>
      <c r="AI163" s="42"/>
      <c r="AJ163" s="41"/>
      <c r="AK163" s="41"/>
      <c r="AL163" s="41"/>
      <c r="AM163" s="42"/>
      <c r="AN163" s="42"/>
      <c r="AO163" s="42"/>
      <c r="AP163" s="41"/>
      <c r="AQ163" s="41"/>
      <c r="AR163" s="41"/>
      <c r="AS163" s="42"/>
      <c r="AT163" s="29"/>
      <c r="AU163" s="29"/>
      <c r="AV163" s="29"/>
    </row>
    <row r="164" spans="1:48" ht="15" customHeight="1" x14ac:dyDescent="0.2">
      <c r="A164" s="84"/>
      <c r="B164" s="37"/>
      <c r="C164" s="38"/>
      <c r="D164" s="56"/>
      <c r="E164" s="38" t="str">
        <f t="shared" si="59"/>
        <v/>
      </c>
      <c r="F164" s="38" t="str">
        <f t="shared" si="60"/>
        <v/>
      </c>
      <c r="G164" s="38" t="str">
        <f t="shared" si="61"/>
        <v/>
      </c>
      <c r="H164" s="38" t="str">
        <f t="shared" si="62"/>
        <v/>
      </c>
      <c r="I164" s="38" t="str">
        <f t="shared" si="63"/>
        <v/>
      </c>
      <c r="J164" s="38">
        <f t="shared" si="56"/>
        <v>0</v>
      </c>
      <c r="K164" s="51"/>
      <c r="L164" s="38" t="str">
        <f t="shared" si="64"/>
        <v/>
      </c>
      <c r="M164" s="38" t="str">
        <f t="shared" si="65"/>
        <v/>
      </c>
      <c r="N164" s="38" t="str">
        <f t="shared" si="66"/>
        <v/>
      </c>
      <c r="O164" s="38" t="str">
        <f t="shared" si="67"/>
        <v/>
      </c>
      <c r="P164" s="38" t="str">
        <f t="shared" si="68"/>
        <v/>
      </c>
      <c r="Q164" s="46">
        <f t="shared" si="57"/>
        <v>0</v>
      </c>
      <c r="R164" s="41"/>
      <c r="S164" s="41"/>
      <c r="T164" s="41"/>
      <c r="U164" s="42"/>
      <c r="V164" s="42"/>
      <c r="W164" s="42"/>
      <c r="X164" s="41"/>
      <c r="Y164" s="41"/>
      <c r="Z164" s="41"/>
      <c r="AA164" s="42"/>
      <c r="AB164" s="42"/>
      <c r="AC164" s="42"/>
      <c r="AD164" s="41"/>
      <c r="AE164" s="41"/>
      <c r="AF164" s="41"/>
      <c r="AG164" s="42"/>
      <c r="AH164" s="42"/>
      <c r="AI164" s="42"/>
      <c r="AJ164" s="41"/>
      <c r="AK164" s="41"/>
      <c r="AL164" s="41"/>
      <c r="AM164" s="42"/>
      <c r="AN164" s="42"/>
      <c r="AO164" s="42"/>
      <c r="AP164" s="41"/>
      <c r="AQ164" s="41"/>
      <c r="AR164" s="41"/>
      <c r="AS164" s="42"/>
      <c r="AT164" s="29"/>
      <c r="AU164" s="29"/>
      <c r="AV164" s="29"/>
    </row>
    <row r="165" spans="1:48" ht="15" customHeight="1" x14ac:dyDescent="0.2">
      <c r="A165" s="84"/>
      <c r="B165" s="37"/>
      <c r="C165" s="38"/>
      <c r="D165" s="56"/>
      <c r="E165" s="38" t="str">
        <f t="shared" si="59"/>
        <v/>
      </c>
      <c r="F165" s="38" t="str">
        <f t="shared" si="60"/>
        <v/>
      </c>
      <c r="G165" s="38" t="str">
        <f t="shared" si="61"/>
        <v/>
      </c>
      <c r="H165" s="38" t="str">
        <f t="shared" si="62"/>
        <v/>
      </c>
      <c r="I165" s="38" t="str">
        <f t="shared" si="63"/>
        <v/>
      </c>
      <c r="J165" s="38">
        <f t="shared" si="56"/>
        <v>0</v>
      </c>
      <c r="K165" s="51"/>
      <c r="L165" s="38" t="str">
        <f t="shared" si="64"/>
        <v/>
      </c>
      <c r="M165" s="38" t="str">
        <f t="shared" si="65"/>
        <v/>
      </c>
      <c r="N165" s="38" t="str">
        <f t="shared" si="66"/>
        <v/>
      </c>
      <c r="O165" s="38" t="str">
        <f t="shared" si="67"/>
        <v/>
      </c>
      <c r="P165" s="38" t="str">
        <f t="shared" si="68"/>
        <v/>
      </c>
      <c r="Q165" s="46">
        <f t="shared" si="57"/>
        <v>0</v>
      </c>
      <c r="R165" s="41"/>
      <c r="S165" s="41"/>
      <c r="T165" s="41"/>
      <c r="U165" s="42"/>
      <c r="V165" s="42"/>
      <c r="W165" s="42"/>
      <c r="X165" s="41"/>
      <c r="Y165" s="41"/>
      <c r="Z165" s="41"/>
      <c r="AA165" s="42"/>
      <c r="AB165" s="42"/>
      <c r="AC165" s="42"/>
      <c r="AD165" s="41"/>
      <c r="AE165" s="41"/>
      <c r="AF165" s="41"/>
      <c r="AG165" s="42"/>
      <c r="AH165" s="42"/>
      <c r="AI165" s="42"/>
      <c r="AJ165" s="41"/>
      <c r="AK165" s="41"/>
      <c r="AL165" s="41"/>
      <c r="AM165" s="42"/>
      <c r="AN165" s="42"/>
      <c r="AO165" s="42"/>
      <c r="AP165" s="41"/>
      <c r="AQ165" s="41"/>
      <c r="AR165" s="41"/>
      <c r="AS165" s="42"/>
      <c r="AT165" s="29"/>
      <c r="AU165" s="29"/>
      <c r="AV165" s="29"/>
    </row>
    <row r="166" spans="1:48" ht="15" customHeight="1" x14ac:dyDescent="0.2">
      <c r="A166" s="84"/>
      <c r="B166" s="37"/>
      <c r="C166" s="38"/>
      <c r="D166" s="56"/>
      <c r="E166" s="38" t="str">
        <f t="shared" si="59"/>
        <v/>
      </c>
      <c r="F166" s="38" t="str">
        <f t="shared" si="60"/>
        <v/>
      </c>
      <c r="G166" s="38" t="str">
        <f t="shared" si="61"/>
        <v/>
      </c>
      <c r="H166" s="38" t="str">
        <f t="shared" si="62"/>
        <v/>
      </c>
      <c r="I166" s="38" t="str">
        <f t="shared" si="63"/>
        <v/>
      </c>
      <c r="J166" s="38">
        <f t="shared" si="56"/>
        <v>0</v>
      </c>
      <c r="K166" s="51"/>
      <c r="L166" s="38" t="str">
        <f t="shared" si="64"/>
        <v/>
      </c>
      <c r="M166" s="38" t="str">
        <f t="shared" si="65"/>
        <v/>
      </c>
      <c r="N166" s="38" t="str">
        <f t="shared" si="66"/>
        <v/>
      </c>
      <c r="O166" s="38" t="str">
        <f t="shared" si="67"/>
        <v/>
      </c>
      <c r="P166" s="38" t="str">
        <f t="shared" si="68"/>
        <v/>
      </c>
      <c r="Q166" s="46">
        <f t="shared" si="57"/>
        <v>0</v>
      </c>
      <c r="R166" s="41"/>
      <c r="S166" s="41"/>
      <c r="T166" s="41"/>
      <c r="U166" s="42"/>
      <c r="V166" s="42"/>
      <c r="W166" s="42"/>
      <c r="X166" s="41"/>
      <c r="Y166" s="41"/>
      <c r="Z166" s="41"/>
      <c r="AA166" s="42"/>
      <c r="AB166" s="42"/>
      <c r="AC166" s="42"/>
      <c r="AD166" s="41"/>
      <c r="AE166" s="41"/>
      <c r="AF166" s="41"/>
      <c r="AG166" s="42"/>
      <c r="AH166" s="42"/>
      <c r="AI166" s="42"/>
      <c r="AJ166" s="41"/>
      <c r="AK166" s="41"/>
      <c r="AL166" s="41"/>
      <c r="AM166" s="42"/>
      <c r="AN166" s="42"/>
      <c r="AO166" s="42"/>
      <c r="AP166" s="41"/>
      <c r="AQ166" s="41"/>
      <c r="AR166" s="41"/>
      <c r="AS166" s="42"/>
      <c r="AT166" s="29"/>
      <c r="AU166" s="29"/>
      <c r="AV166" s="29"/>
    </row>
    <row r="167" spans="1:48" ht="15" customHeight="1" x14ac:dyDescent="0.2">
      <c r="A167" s="84"/>
      <c r="B167" s="37"/>
      <c r="C167" s="38"/>
      <c r="D167" s="56"/>
      <c r="E167" s="38" t="str">
        <f t="shared" si="59"/>
        <v/>
      </c>
      <c r="F167" s="38" t="str">
        <f t="shared" si="60"/>
        <v/>
      </c>
      <c r="G167" s="38" t="str">
        <f t="shared" si="61"/>
        <v/>
      </c>
      <c r="H167" s="38" t="str">
        <f t="shared" si="62"/>
        <v/>
      </c>
      <c r="I167" s="38" t="str">
        <f t="shared" si="63"/>
        <v/>
      </c>
      <c r="J167" s="38">
        <f t="shared" si="56"/>
        <v>0</v>
      </c>
      <c r="K167" s="51"/>
      <c r="L167" s="38" t="str">
        <f t="shared" si="64"/>
        <v/>
      </c>
      <c r="M167" s="38" t="str">
        <f t="shared" si="65"/>
        <v/>
      </c>
      <c r="N167" s="38" t="str">
        <f t="shared" si="66"/>
        <v/>
      </c>
      <c r="O167" s="38" t="str">
        <f t="shared" si="67"/>
        <v/>
      </c>
      <c r="P167" s="38" t="str">
        <f t="shared" si="68"/>
        <v/>
      </c>
      <c r="Q167" s="46">
        <f t="shared" si="57"/>
        <v>0</v>
      </c>
      <c r="R167" s="41"/>
      <c r="S167" s="41"/>
      <c r="T167" s="41"/>
      <c r="U167" s="42"/>
      <c r="V167" s="42"/>
      <c r="W167" s="42"/>
      <c r="X167" s="41"/>
      <c r="Y167" s="41"/>
      <c r="Z167" s="41"/>
      <c r="AA167" s="42"/>
      <c r="AB167" s="42"/>
      <c r="AC167" s="42"/>
      <c r="AD167" s="41"/>
      <c r="AE167" s="41"/>
      <c r="AF167" s="41"/>
      <c r="AG167" s="42"/>
      <c r="AH167" s="42"/>
      <c r="AI167" s="42"/>
      <c r="AJ167" s="41"/>
      <c r="AK167" s="41"/>
      <c r="AL167" s="41"/>
      <c r="AM167" s="42"/>
      <c r="AN167" s="42"/>
      <c r="AO167" s="42"/>
      <c r="AP167" s="41"/>
      <c r="AQ167" s="41"/>
      <c r="AR167" s="41"/>
      <c r="AS167" s="42"/>
      <c r="AT167" s="29"/>
      <c r="AU167" s="29"/>
      <c r="AV167" s="29"/>
    </row>
    <row r="168" spans="1:48" ht="15" customHeight="1" x14ac:dyDescent="0.2">
      <c r="A168" s="84"/>
      <c r="B168" s="37"/>
      <c r="C168" s="38"/>
      <c r="D168" s="56"/>
      <c r="E168" s="38" t="str">
        <f t="shared" si="59"/>
        <v/>
      </c>
      <c r="F168" s="38" t="str">
        <f t="shared" si="60"/>
        <v/>
      </c>
      <c r="G168" s="38" t="str">
        <f t="shared" si="61"/>
        <v/>
      </c>
      <c r="H168" s="38" t="str">
        <f t="shared" si="62"/>
        <v/>
      </c>
      <c r="I168" s="38" t="str">
        <f t="shared" si="63"/>
        <v/>
      </c>
      <c r="J168" s="38">
        <f t="shared" si="56"/>
        <v>0</v>
      </c>
      <c r="K168" s="51"/>
      <c r="L168" s="38" t="str">
        <f t="shared" si="64"/>
        <v/>
      </c>
      <c r="M168" s="38" t="str">
        <f t="shared" si="65"/>
        <v/>
      </c>
      <c r="N168" s="38" t="str">
        <f t="shared" si="66"/>
        <v/>
      </c>
      <c r="O168" s="38" t="str">
        <f t="shared" si="67"/>
        <v/>
      </c>
      <c r="P168" s="38" t="str">
        <f t="shared" si="68"/>
        <v/>
      </c>
      <c r="Q168" s="46">
        <f t="shared" si="57"/>
        <v>0</v>
      </c>
      <c r="R168" s="41"/>
      <c r="S168" s="41"/>
      <c r="T168" s="41"/>
      <c r="U168" s="42"/>
      <c r="V168" s="42"/>
      <c r="W168" s="42"/>
      <c r="X168" s="41"/>
      <c r="Y168" s="41"/>
      <c r="Z168" s="41"/>
      <c r="AA168" s="42"/>
      <c r="AB168" s="42"/>
      <c r="AC168" s="42"/>
      <c r="AD168" s="41"/>
      <c r="AE168" s="41"/>
      <c r="AF168" s="41"/>
      <c r="AG168" s="42"/>
      <c r="AH168" s="42"/>
      <c r="AI168" s="42"/>
      <c r="AJ168" s="41"/>
      <c r="AK168" s="41"/>
      <c r="AL168" s="41"/>
      <c r="AM168" s="42"/>
      <c r="AN168" s="42"/>
      <c r="AO168" s="42"/>
      <c r="AP168" s="41"/>
      <c r="AQ168" s="41"/>
      <c r="AR168" s="41"/>
      <c r="AS168" s="42"/>
      <c r="AT168" s="29"/>
      <c r="AU168" s="29"/>
      <c r="AV168" s="29"/>
    </row>
    <row r="169" spans="1:48" ht="15" customHeight="1" x14ac:dyDescent="0.2">
      <c r="A169" s="84"/>
      <c r="B169" s="37"/>
      <c r="C169" s="38"/>
      <c r="D169" s="56"/>
      <c r="E169" s="38" t="str">
        <f t="shared" si="59"/>
        <v/>
      </c>
      <c r="F169" s="38" t="str">
        <f t="shared" si="60"/>
        <v/>
      </c>
      <c r="G169" s="38" t="str">
        <f t="shared" si="61"/>
        <v/>
      </c>
      <c r="H169" s="38" t="str">
        <f t="shared" si="62"/>
        <v/>
      </c>
      <c r="I169" s="38" t="str">
        <f t="shared" si="63"/>
        <v/>
      </c>
      <c r="J169" s="38">
        <f t="shared" si="56"/>
        <v>0</v>
      </c>
      <c r="K169" s="51"/>
      <c r="L169" s="38" t="str">
        <f t="shared" si="64"/>
        <v/>
      </c>
      <c r="M169" s="38" t="str">
        <f t="shared" si="65"/>
        <v/>
      </c>
      <c r="N169" s="38" t="str">
        <f t="shared" si="66"/>
        <v/>
      </c>
      <c r="O169" s="38" t="str">
        <f t="shared" si="67"/>
        <v/>
      </c>
      <c r="P169" s="38" t="str">
        <f t="shared" si="68"/>
        <v/>
      </c>
      <c r="Q169" s="46">
        <f t="shared" si="57"/>
        <v>0</v>
      </c>
      <c r="R169" s="41"/>
      <c r="S169" s="41"/>
      <c r="T169" s="41"/>
      <c r="U169" s="42"/>
      <c r="V169" s="42"/>
      <c r="W169" s="42"/>
      <c r="X169" s="41"/>
      <c r="Y169" s="41"/>
      <c r="Z169" s="41"/>
      <c r="AA169" s="42"/>
      <c r="AB169" s="42"/>
      <c r="AC169" s="42"/>
      <c r="AD169" s="41"/>
      <c r="AE169" s="41"/>
      <c r="AF169" s="41"/>
      <c r="AG169" s="42"/>
      <c r="AH169" s="42"/>
      <c r="AI169" s="42"/>
      <c r="AJ169" s="41"/>
      <c r="AK169" s="41"/>
      <c r="AL169" s="41"/>
      <c r="AM169" s="42"/>
      <c r="AN169" s="42"/>
      <c r="AO169" s="42"/>
      <c r="AP169" s="41"/>
      <c r="AQ169" s="41"/>
      <c r="AR169" s="41"/>
      <c r="AS169" s="42"/>
      <c r="AT169" s="29"/>
      <c r="AU169" s="29"/>
      <c r="AV169" s="29"/>
    </row>
    <row r="170" spans="1:48" ht="15" customHeight="1" x14ac:dyDescent="0.2">
      <c r="A170" s="84"/>
      <c r="B170" s="37"/>
      <c r="C170" s="38"/>
      <c r="D170" s="56"/>
      <c r="E170" s="38" t="str">
        <f t="shared" si="59"/>
        <v/>
      </c>
      <c r="F170" s="38" t="str">
        <f t="shared" si="60"/>
        <v/>
      </c>
      <c r="G170" s="38" t="str">
        <f t="shared" si="61"/>
        <v/>
      </c>
      <c r="H170" s="38" t="str">
        <f t="shared" si="62"/>
        <v/>
      </c>
      <c r="I170" s="38" t="str">
        <f t="shared" si="63"/>
        <v/>
      </c>
      <c r="J170" s="38">
        <f t="shared" si="56"/>
        <v>0</v>
      </c>
      <c r="K170" s="51"/>
      <c r="L170" s="38" t="str">
        <f t="shared" si="64"/>
        <v/>
      </c>
      <c r="M170" s="38" t="str">
        <f t="shared" si="65"/>
        <v/>
      </c>
      <c r="N170" s="38" t="str">
        <f t="shared" si="66"/>
        <v/>
      </c>
      <c r="O170" s="38" t="str">
        <f t="shared" si="67"/>
        <v/>
      </c>
      <c r="P170" s="38" t="str">
        <f t="shared" si="68"/>
        <v/>
      </c>
      <c r="Q170" s="46">
        <f t="shared" si="57"/>
        <v>0</v>
      </c>
      <c r="R170" s="41"/>
      <c r="S170" s="41"/>
      <c r="T170" s="41"/>
      <c r="U170" s="42"/>
      <c r="V170" s="42"/>
      <c r="W170" s="42"/>
      <c r="X170" s="41"/>
      <c r="Y170" s="41"/>
      <c r="Z170" s="41"/>
      <c r="AA170" s="42"/>
      <c r="AB170" s="42"/>
      <c r="AC170" s="42"/>
      <c r="AD170" s="41"/>
      <c r="AE170" s="41"/>
      <c r="AF170" s="41"/>
      <c r="AG170" s="42"/>
      <c r="AH170" s="42"/>
      <c r="AI170" s="42"/>
      <c r="AJ170" s="41"/>
      <c r="AK170" s="41"/>
      <c r="AL170" s="41"/>
      <c r="AM170" s="42"/>
      <c r="AN170" s="42"/>
      <c r="AO170" s="42"/>
      <c r="AP170" s="41"/>
      <c r="AQ170" s="41"/>
      <c r="AR170" s="41"/>
      <c r="AS170" s="42"/>
      <c r="AT170" s="29"/>
      <c r="AU170" s="29"/>
      <c r="AV170" s="29"/>
    </row>
    <row r="171" spans="1:48" ht="15" customHeight="1" x14ac:dyDescent="0.2">
      <c r="A171" s="84"/>
      <c r="B171" s="37"/>
      <c r="C171" s="38"/>
      <c r="D171" s="56"/>
      <c r="E171" s="38" t="str">
        <f t="shared" si="59"/>
        <v/>
      </c>
      <c r="F171" s="38" t="str">
        <f t="shared" si="60"/>
        <v/>
      </c>
      <c r="G171" s="38" t="str">
        <f t="shared" si="61"/>
        <v/>
      </c>
      <c r="H171" s="38" t="str">
        <f t="shared" si="62"/>
        <v/>
      </c>
      <c r="I171" s="38" t="str">
        <f t="shared" si="63"/>
        <v/>
      </c>
      <c r="J171" s="38">
        <f t="shared" si="56"/>
        <v>0</v>
      </c>
      <c r="K171" s="51"/>
      <c r="L171" s="38" t="str">
        <f t="shared" si="64"/>
        <v/>
      </c>
      <c r="M171" s="38" t="str">
        <f t="shared" si="65"/>
        <v/>
      </c>
      <c r="N171" s="38" t="str">
        <f t="shared" si="66"/>
        <v/>
      </c>
      <c r="O171" s="38" t="str">
        <f t="shared" si="67"/>
        <v/>
      </c>
      <c r="P171" s="38" t="str">
        <f t="shared" si="68"/>
        <v/>
      </c>
      <c r="Q171" s="46">
        <f t="shared" si="57"/>
        <v>0</v>
      </c>
      <c r="R171" s="41"/>
      <c r="S171" s="41"/>
      <c r="T171" s="41"/>
      <c r="U171" s="42"/>
      <c r="V171" s="42"/>
      <c r="W171" s="42"/>
      <c r="X171" s="41"/>
      <c r="Y171" s="41"/>
      <c r="Z171" s="41"/>
      <c r="AA171" s="42"/>
      <c r="AB171" s="42"/>
      <c r="AC171" s="42"/>
      <c r="AD171" s="41"/>
      <c r="AE171" s="41"/>
      <c r="AF171" s="41"/>
      <c r="AG171" s="42"/>
      <c r="AH171" s="42"/>
      <c r="AI171" s="42"/>
      <c r="AJ171" s="41"/>
      <c r="AK171" s="41"/>
      <c r="AL171" s="41"/>
      <c r="AM171" s="42"/>
      <c r="AN171" s="42"/>
      <c r="AO171" s="42"/>
      <c r="AP171" s="41"/>
      <c r="AQ171" s="41"/>
      <c r="AR171" s="41"/>
      <c r="AS171" s="42"/>
      <c r="AT171" s="29"/>
      <c r="AU171" s="29"/>
      <c r="AV171" s="29"/>
    </row>
    <row r="172" spans="1:48" ht="15" customHeight="1" x14ac:dyDescent="0.2">
      <c r="A172" s="84"/>
      <c r="B172" s="37"/>
      <c r="C172" s="38"/>
      <c r="D172" s="56"/>
      <c r="E172" s="38" t="str">
        <f t="shared" si="59"/>
        <v/>
      </c>
      <c r="F172" s="38" t="str">
        <f t="shared" si="60"/>
        <v/>
      </c>
      <c r="G172" s="38" t="str">
        <f t="shared" si="61"/>
        <v/>
      </c>
      <c r="H172" s="38" t="str">
        <f t="shared" si="62"/>
        <v/>
      </c>
      <c r="I172" s="38" t="str">
        <f t="shared" si="63"/>
        <v/>
      </c>
      <c r="J172" s="38">
        <f t="shared" si="56"/>
        <v>0</v>
      </c>
      <c r="K172" s="51"/>
      <c r="L172" s="38" t="str">
        <f t="shared" si="64"/>
        <v/>
      </c>
      <c r="M172" s="38" t="str">
        <f t="shared" si="65"/>
        <v/>
      </c>
      <c r="N172" s="38" t="str">
        <f t="shared" si="66"/>
        <v/>
      </c>
      <c r="O172" s="38" t="str">
        <f t="shared" si="67"/>
        <v/>
      </c>
      <c r="P172" s="38" t="str">
        <f t="shared" si="68"/>
        <v/>
      </c>
      <c r="Q172" s="46">
        <f t="shared" si="57"/>
        <v>0</v>
      </c>
      <c r="R172" s="41"/>
      <c r="S172" s="41"/>
      <c r="T172" s="41"/>
      <c r="U172" s="42"/>
      <c r="V172" s="42"/>
      <c r="W172" s="42"/>
      <c r="X172" s="41"/>
      <c r="Y172" s="41"/>
      <c r="Z172" s="41"/>
      <c r="AA172" s="42"/>
      <c r="AB172" s="42"/>
      <c r="AC172" s="42"/>
      <c r="AD172" s="41"/>
      <c r="AE172" s="41"/>
      <c r="AF172" s="41"/>
      <c r="AG172" s="42"/>
      <c r="AH172" s="42"/>
      <c r="AI172" s="42"/>
      <c r="AJ172" s="41"/>
      <c r="AK172" s="41"/>
      <c r="AL172" s="41"/>
      <c r="AM172" s="42"/>
      <c r="AN172" s="42"/>
      <c r="AO172" s="42"/>
      <c r="AP172" s="41"/>
      <c r="AQ172" s="41"/>
      <c r="AR172" s="41"/>
      <c r="AS172" s="42"/>
      <c r="AT172" s="29"/>
      <c r="AU172" s="29"/>
      <c r="AV172" s="29"/>
    </row>
    <row r="173" spans="1:48" ht="15" customHeight="1" x14ac:dyDescent="0.2">
      <c r="A173" s="84"/>
      <c r="B173" s="37"/>
      <c r="C173" s="38"/>
      <c r="D173" s="56"/>
      <c r="E173" s="38" t="str">
        <f t="shared" si="59"/>
        <v/>
      </c>
      <c r="F173" s="38" t="str">
        <f t="shared" si="60"/>
        <v/>
      </c>
      <c r="G173" s="38" t="str">
        <f t="shared" si="61"/>
        <v/>
      </c>
      <c r="H173" s="38" t="str">
        <f t="shared" si="62"/>
        <v/>
      </c>
      <c r="I173" s="38" t="str">
        <f t="shared" si="63"/>
        <v/>
      </c>
      <c r="J173" s="38">
        <f t="shared" si="56"/>
        <v>0</v>
      </c>
      <c r="K173" s="51"/>
      <c r="L173" s="38" t="str">
        <f t="shared" si="64"/>
        <v/>
      </c>
      <c r="M173" s="38" t="str">
        <f t="shared" si="65"/>
        <v/>
      </c>
      <c r="N173" s="38" t="str">
        <f t="shared" si="66"/>
        <v/>
      </c>
      <c r="O173" s="38" t="str">
        <f t="shared" si="67"/>
        <v/>
      </c>
      <c r="P173" s="38" t="str">
        <f t="shared" si="68"/>
        <v/>
      </c>
      <c r="Q173" s="46">
        <f t="shared" si="57"/>
        <v>0</v>
      </c>
      <c r="R173" s="41"/>
      <c r="S173" s="41"/>
      <c r="T173" s="41"/>
      <c r="U173" s="42"/>
      <c r="V173" s="42"/>
      <c r="W173" s="42"/>
      <c r="X173" s="41"/>
      <c r="Y173" s="41"/>
      <c r="Z173" s="41"/>
      <c r="AA173" s="42"/>
      <c r="AB173" s="42"/>
      <c r="AC173" s="42"/>
      <c r="AD173" s="41"/>
      <c r="AE173" s="41"/>
      <c r="AF173" s="41"/>
      <c r="AG173" s="42"/>
      <c r="AH173" s="42"/>
      <c r="AI173" s="42"/>
      <c r="AJ173" s="41"/>
      <c r="AK173" s="41"/>
      <c r="AL173" s="41"/>
      <c r="AM173" s="42"/>
      <c r="AN173" s="42"/>
      <c r="AO173" s="42"/>
      <c r="AP173" s="41"/>
      <c r="AQ173" s="41"/>
      <c r="AR173" s="41"/>
      <c r="AS173" s="42"/>
      <c r="AT173" s="29"/>
      <c r="AU173" s="29"/>
      <c r="AV173" s="29"/>
    </row>
    <row r="174" spans="1:48" ht="15" customHeight="1" x14ac:dyDescent="0.2">
      <c r="A174" s="84"/>
      <c r="B174" s="37"/>
      <c r="C174" s="38"/>
      <c r="D174" s="56"/>
      <c r="E174" s="38" t="str">
        <f t="shared" si="59"/>
        <v/>
      </c>
      <c r="F174" s="38" t="str">
        <f t="shared" si="60"/>
        <v/>
      </c>
      <c r="G174" s="38" t="str">
        <f t="shared" si="61"/>
        <v/>
      </c>
      <c r="H174" s="38" t="str">
        <f t="shared" si="62"/>
        <v/>
      </c>
      <c r="I174" s="38" t="str">
        <f t="shared" si="63"/>
        <v/>
      </c>
      <c r="J174" s="38">
        <f t="shared" si="56"/>
        <v>0</v>
      </c>
      <c r="K174" s="51"/>
      <c r="L174" s="38" t="str">
        <f t="shared" si="64"/>
        <v/>
      </c>
      <c r="M174" s="38" t="str">
        <f t="shared" si="65"/>
        <v/>
      </c>
      <c r="N174" s="38" t="str">
        <f t="shared" si="66"/>
        <v/>
      </c>
      <c r="O174" s="38" t="str">
        <f t="shared" si="67"/>
        <v/>
      </c>
      <c r="P174" s="38" t="str">
        <f t="shared" si="68"/>
        <v/>
      </c>
      <c r="Q174" s="46">
        <f t="shared" si="57"/>
        <v>0</v>
      </c>
      <c r="R174" s="41"/>
      <c r="S174" s="41"/>
      <c r="T174" s="41"/>
      <c r="U174" s="42"/>
      <c r="V174" s="42"/>
      <c r="W174" s="42"/>
      <c r="X174" s="41"/>
      <c r="Y174" s="41"/>
      <c r="Z174" s="41"/>
      <c r="AA174" s="42"/>
      <c r="AB174" s="42"/>
      <c r="AC174" s="42"/>
      <c r="AD174" s="41"/>
      <c r="AE174" s="41"/>
      <c r="AF174" s="41"/>
      <c r="AG174" s="42"/>
      <c r="AH174" s="42"/>
      <c r="AI174" s="42"/>
      <c r="AJ174" s="41"/>
      <c r="AK174" s="41"/>
      <c r="AL174" s="41"/>
      <c r="AM174" s="42"/>
      <c r="AN174" s="42"/>
      <c r="AO174" s="42"/>
      <c r="AP174" s="41"/>
      <c r="AQ174" s="41"/>
      <c r="AR174" s="41"/>
      <c r="AS174" s="42"/>
      <c r="AT174" s="29"/>
      <c r="AU174" s="29"/>
      <c r="AV174" s="29"/>
    </row>
    <row r="175" spans="1:48" ht="15" customHeight="1" x14ac:dyDescent="0.2">
      <c r="A175" s="84"/>
      <c r="B175" s="37"/>
      <c r="C175" s="38"/>
      <c r="D175" s="56"/>
      <c r="E175" s="38" t="str">
        <f t="shared" si="59"/>
        <v/>
      </c>
      <c r="F175" s="38" t="str">
        <f t="shared" si="60"/>
        <v/>
      </c>
      <c r="G175" s="38" t="str">
        <f t="shared" si="61"/>
        <v/>
      </c>
      <c r="H175" s="38" t="str">
        <f t="shared" si="62"/>
        <v/>
      </c>
      <c r="I175" s="38" t="str">
        <f t="shared" si="63"/>
        <v/>
      </c>
      <c r="J175" s="38">
        <f t="shared" si="56"/>
        <v>0</v>
      </c>
      <c r="K175" s="51"/>
      <c r="L175" s="38" t="str">
        <f t="shared" si="64"/>
        <v/>
      </c>
      <c r="M175" s="38" t="str">
        <f t="shared" si="65"/>
        <v/>
      </c>
      <c r="N175" s="38" t="str">
        <f t="shared" si="66"/>
        <v/>
      </c>
      <c r="O175" s="38" t="str">
        <f t="shared" si="67"/>
        <v/>
      </c>
      <c r="P175" s="38" t="str">
        <f t="shared" si="68"/>
        <v/>
      </c>
      <c r="Q175" s="46">
        <f t="shared" si="57"/>
        <v>0</v>
      </c>
      <c r="R175" s="41"/>
      <c r="S175" s="41"/>
      <c r="T175" s="41"/>
      <c r="U175" s="42"/>
      <c r="V175" s="42"/>
      <c r="W175" s="42"/>
      <c r="X175" s="41"/>
      <c r="Y175" s="41"/>
      <c r="Z175" s="41"/>
      <c r="AA175" s="42"/>
      <c r="AB175" s="42"/>
      <c r="AC175" s="42"/>
      <c r="AD175" s="41"/>
      <c r="AE175" s="41"/>
      <c r="AF175" s="41"/>
      <c r="AG175" s="42"/>
      <c r="AH175" s="42"/>
      <c r="AI175" s="42"/>
      <c r="AJ175" s="41"/>
      <c r="AK175" s="41"/>
      <c r="AL175" s="41"/>
      <c r="AM175" s="42"/>
      <c r="AN175" s="42"/>
      <c r="AO175" s="42"/>
      <c r="AP175" s="41"/>
      <c r="AQ175" s="41"/>
      <c r="AR175" s="41"/>
      <c r="AS175" s="42"/>
      <c r="AT175" s="29"/>
      <c r="AU175" s="29"/>
      <c r="AV175" s="29"/>
    </row>
    <row r="176" spans="1:48" ht="15" customHeight="1" x14ac:dyDescent="0.2">
      <c r="A176" s="84"/>
      <c r="B176" s="37"/>
      <c r="C176" s="38"/>
      <c r="D176" s="56"/>
      <c r="E176" s="38" t="str">
        <f t="shared" si="59"/>
        <v/>
      </c>
      <c r="F176" s="38" t="str">
        <f t="shared" si="60"/>
        <v/>
      </c>
      <c r="G176" s="38" t="str">
        <f t="shared" si="61"/>
        <v/>
      </c>
      <c r="H176" s="38" t="str">
        <f t="shared" si="62"/>
        <v/>
      </c>
      <c r="I176" s="38" t="str">
        <f t="shared" si="63"/>
        <v/>
      </c>
      <c r="J176" s="38">
        <f t="shared" si="56"/>
        <v>0</v>
      </c>
      <c r="K176" s="51"/>
      <c r="L176" s="38" t="str">
        <f t="shared" si="64"/>
        <v/>
      </c>
      <c r="M176" s="38" t="str">
        <f t="shared" si="65"/>
        <v/>
      </c>
      <c r="N176" s="38" t="str">
        <f t="shared" si="66"/>
        <v/>
      </c>
      <c r="O176" s="38" t="str">
        <f t="shared" si="67"/>
        <v/>
      </c>
      <c r="P176" s="38" t="str">
        <f t="shared" si="68"/>
        <v/>
      </c>
      <c r="Q176" s="46">
        <f t="shared" si="57"/>
        <v>0</v>
      </c>
      <c r="R176" s="41"/>
      <c r="S176" s="41"/>
      <c r="T176" s="41"/>
      <c r="U176" s="42"/>
      <c r="V176" s="42"/>
      <c r="W176" s="42"/>
      <c r="X176" s="41"/>
      <c r="Y176" s="41"/>
      <c r="Z176" s="41"/>
      <c r="AA176" s="42"/>
      <c r="AB176" s="42"/>
      <c r="AC176" s="42"/>
      <c r="AD176" s="41"/>
      <c r="AE176" s="41"/>
      <c r="AF176" s="41"/>
      <c r="AG176" s="42"/>
      <c r="AH176" s="42"/>
      <c r="AI176" s="42"/>
      <c r="AJ176" s="41"/>
      <c r="AK176" s="41"/>
      <c r="AL176" s="41"/>
      <c r="AM176" s="42"/>
      <c r="AN176" s="42"/>
      <c r="AO176" s="42"/>
      <c r="AP176" s="41"/>
      <c r="AQ176" s="41"/>
      <c r="AR176" s="41"/>
      <c r="AS176" s="42"/>
      <c r="AT176" s="29"/>
      <c r="AU176" s="29"/>
      <c r="AV176" s="29"/>
    </row>
    <row r="177" spans="1:48" ht="15" customHeight="1" x14ac:dyDescent="0.2">
      <c r="A177" s="84"/>
      <c r="B177" s="37"/>
      <c r="C177" s="38"/>
      <c r="D177" s="56"/>
      <c r="E177" s="38" t="str">
        <f t="shared" si="59"/>
        <v/>
      </c>
      <c r="F177" s="38" t="str">
        <f t="shared" si="60"/>
        <v/>
      </c>
      <c r="G177" s="38" t="str">
        <f t="shared" si="61"/>
        <v/>
      </c>
      <c r="H177" s="38" t="str">
        <f t="shared" si="62"/>
        <v/>
      </c>
      <c r="I177" s="38" t="str">
        <f t="shared" si="63"/>
        <v/>
      </c>
      <c r="J177" s="38">
        <f t="shared" si="56"/>
        <v>0</v>
      </c>
      <c r="K177" s="51"/>
      <c r="L177" s="38" t="str">
        <f t="shared" si="64"/>
        <v/>
      </c>
      <c r="M177" s="38" t="str">
        <f t="shared" si="65"/>
        <v/>
      </c>
      <c r="N177" s="38" t="str">
        <f t="shared" si="66"/>
        <v/>
      </c>
      <c r="O177" s="38" t="str">
        <f t="shared" si="67"/>
        <v/>
      </c>
      <c r="P177" s="38" t="str">
        <f t="shared" si="68"/>
        <v/>
      </c>
      <c r="Q177" s="46">
        <f t="shared" si="57"/>
        <v>0</v>
      </c>
      <c r="R177" s="41"/>
      <c r="S177" s="41"/>
      <c r="T177" s="41"/>
      <c r="U177" s="42"/>
      <c r="V177" s="42"/>
      <c r="W177" s="42"/>
      <c r="X177" s="41"/>
      <c r="Y177" s="41"/>
      <c r="Z177" s="41"/>
      <c r="AA177" s="42"/>
      <c r="AB177" s="42"/>
      <c r="AC177" s="42"/>
      <c r="AD177" s="41"/>
      <c r="AE177" s="41"/>
      <c r="AF177" s="41"/>
      <c r="AG177" s="42"/>
      <c r="AH177" s="42"/>
      <c r="AI177" s="42"/>
      <c r="AJ177" s="41"/>
      <c r="AK177" s="41"/>
      <c r="AL177" s="41"/>
      <c r="AM177" s="42"/>
      <c r="AN177" s="42"/>
      <c r="AO177" s="42"/>
      <c r="AP177" s="41"/>
      <c r="AQ177" s="41"/>
      <c r="AR177" s="41"/>
      <c r="AS177" s="42"/>
      <c r="AT177" s="29"/>
      <c r="AU177" s="29"/>
      <c r="AV177" s="29"/>
    </row>
    <row r="178" spans="1:48" ht="15" customHeight="1" x14ac:dyDescent="0.2">
      <c r="A178" s="84"/>
      <c r="B178" s="37"/>
      <c r="C178" s="38"/>
      <c r="D178" s="56"/>
      <c r="E178" s="38" t="str">
        <f t="shared" si="59"/>
        <v/>
      </c>
      <c r="F178" s="38" t="str">
        <f t="shared" si="60"/>
        <v/>
      </c>
      <c r="G178" s="38" t="str">
        <f t="shared" si="61"/>
        <v/>
      </c>
      <c r="H178" s="38" t="str">
        <f t="shared" si="62"/>
        <v/>
      </c>
      <c r="I178" s="38" t="str">
        <f t="shared" si="63"/>
        <v/>
      </c>
      <c r="J178" s="38">
        <f t="shared" si="56"/>
        <v>0</v>
      </c>
      <c r="K178" s="51"/>
      <c r="L178" s="38" t="str">
        <f t="shared" si="64"/>
        <v/>
      </c>
      <c r="M178" s="38" t="str">
        <f t="shared" si="65"/>
        <v/>
      </c>
      <c r="N178" s="38" t="str">
        <f t="shared" si="66"/>
        <v/>
      </c>
      <c r="O178" s="38" t="str">
        <f t="shared" si="67"/>
        <v/>
      </c>
      <c r="P178" s="38" t="str">
        <f t="shared" si="68"/>
        <v/>
      </c>
      <c r="Q178" s="46">
        <f t="shared" si="57"/>
        <v>0</v>
      </c>
      <c r="R178" s="41"/>
      <c r="S178" s="41"/>
      <c r="T178" s="41"/>
      <c r="U178" s="42"/>
      <c r="V178" s="42"/>
      <c r="W178" s="42"/>
      <c r="X178" s="41"/>
      <c r="Y178" s="41"/>
      <c r="Z178" s="41"/>
      <c r="AA178" s="42"/>
      <c r="AB178" s="42"/>
      <c r="AC178" s="42"/>
      <c r="AD178" s="41"/>
      <c r="AE178" s="41"/>
      <c r="AF178" s="41"/>
      <c r="AG178" s="42"/>
      <c r="AH178" s="42"/>
      <c r="AI178" s="42"/>
      <c r="AJ178" s="41"/>
      <c r="AK178" s="41"/>
      <c r="AL178" s="41"/>
      <c r="AM178" s="42"/>
      <c r="AN178" s="42"/>
      <c r="AO178" s="42"/>
      <c r="AP178" s="41"/>
      <c r="AQ178" s="41"/>
      <c r="AR178" s="41"/>
      <c r="AS178" s="42"/>
      <c r="AT178" s="29"/>
      <c r="AU178" s="29"/>
      <c r="AV178" s="29"/>
    </row>
    <row r="179" spans="1:48" ht="15" customHeight="1" x14ac:dyDescent="0.2">
      <c r="A179" s="84"/>
      <c r="B179" s="37"/>
      <c r="C179" s="38"/>
      <c r="D179" s="56"/>
      <c r="E179" s="38" t="str">
        <f t="shared" si="59"/>
        <v/>
      </c>
      <c r="F179" s="38" t="str">
        <f t="shared" si="60"/>
        <v/>
      </c>
      <c r="G179" s="38" t="str">
        <f t="shared" si="61"/>
        <v/>
      </c>
      <c r="H179" s="38" t="str">
        <f t="shared" si="62"/>
        <v/>
      </c>
      <c r="I179" s="38" t="str">
        <f t="shared" si="63"/>
        <v/>
      </c>
      <c r="J179" s="38">
        <f t="shared" si="56"/>
        <v>0</v>
      </c>
      <c r="K179" s="51"/>
      <c r="L179" s="38" t="str">
        <f t="shared" si="64"/>
        <v/>
      </c>
      <c r="M179" s="38" t="str">
        <f t="shared" si="65"/>
        <v/>
      </c>
      <c r="N179" s="38" t="str">
        <f t="shared" si="66"/>
        <v/>
      </c>
      <c r="O179" s="38" t="str">
        <f t="shared" si="67"/>
        <v/>
      </c>
      <c r="P179" s="38" t="str">
        <f t="shared" si="68"/>
        <v/>
      </c>
      <c r="Q179" s="46">
        <f t="shared" si="57"/>
        <v>0</v>
      </c>
      <c r="R179" s="41"/>
      <c r="S179" s="41"/>
      <c r="T179" s="41"/>
      <c r="U179" s="42"/>
      <c r="V179" s="42"/>
      <c r="W179" s="42"/>
      <c r="X179" s="41"/>
      <c r="Y179" s="41"/>
      <c r="Z179" s="41"/>
      <c r="AA179" s="42"/>
      <c r="AB179" s="42"/>
      <c r="AC179" s="42"/>
      <c r="AD179" s="41"/>
      <c r="AE179" s="41"/>
      <c r="AF179" s="41"/>
      <c r="AG179" s="42"/>
      <c r="AH179" s="42"/>
      <c r="AI179" s="42"/>
      <c r="AJ179" s="41"/>
      <c r="AK179" s="41"/>
      <c r="AL179" s="41"/>
      <c r="AM179" s="42"/>
      <c r="AN179" s="42"/>
      <c r="AO179" s="42"/>
      <c r="AP179" s="41"/>
      <c r="AQ179" s="41"/>
      <c r="AR179" s="41"/>
      <c r="AS179" s="42"/>
      <c r="AT179" s="29"/>
      <c r="AU179" s="29"/>
      <c r="AV179" s="29"/>
    </row>
    <row r="180" spans="1:48" ht="15" customHeight="1" x14ac:dyDescent="0.2">
      <c r="A180" s="84"/>
      <c r="B180" s="37"/>
      <c r="C180" s="38"/>
      <c r="D180" s="56"/>
      <c r="E180" s="38" t="str">
        <f t="shared" si="59"/>
        <v/>
      </c>
      <c r="F180" s="38" t="str">
        <f t="shared" si="60"/>
        <v/>
      </c>
      <c r="G180" s="38" t="str">
        <f t="shared" si="61"/>
        <v/>
      </c>
      <c r="H180" s="38" t="str">
        <f t="shared" si="62"/>
        <v/>
      </c>
      <c r="I180" s="38" t="str">
        <f t="shared" si="63"/>
        <v/>
      </c>
      <c r="J180" s="38">
        <f t="shared" si="56"/>
        <v>0</v>
      </c>
      <c r="K180" s="51"/>
      <c r="L180" s="38" t="str">
        <f t="shared" si="64"/>
        <v/>
      </c>
      <c r="M180" s="38" t="str">
        <f t="shared" si="65"/>
        <v/>
      </c>
      <c r="N180" s="38" t="str">
        <f t="shared" si="66"/>
        <v/>
      </c>
      <c r="O180" s="38" t="str">
        <f t="shared" si="67"/>
        <v/>
      </c>
      <c r="P180" s="38" t="str">
        <f t="shared" si="68"/>
        <v/>
      </c>
      <c r="Q180" s="46">
        <f t="shared" si="57"/>
        <v>0</v>
      </c>
      <c r="R180" s="41"/>
      <c r="S180" s="41"/>
      <c r="T180" s="41"/>
      <c r="U180" s="42"/>
      <c r="V180" s="42"/>
      <c r="W180" s="42"/>
      <c r="X180" s="41"/>
      <c r="Y180" s="41"/>
      <c r="Z180" s="41"/>
      <c r="AA180" s="42"/>
      <c r="AB180" s="42"/>
      <c r="AC180" s="42"/>
      <c r="AD180" s="41"/>
      <c r="AE180" s="41"/>
      <c r="AF180" s="41"/>
      <c r="AG180" s="42"/>
      <c r="AH180" s="42"/>
      <c r="AI180" s="42"/>
      <c r="AJ180" s="41"/>
      <c r="AK180" s="41"/>
      <c r="AL180" s="41"/>
      <c r="AM180" s="42"/>
      <c r="AN180" s="42"/>
      <c r="AO180" s="42"/>
      <c r="AP180" s="41"/>
      <c r="AQ180" s="41"/>
      <c r="AR180" s="41"/>
      <c r="AS180" s="42"/>
      <c r="AT180" s="29"/>
      <c r="AU180" s="29"/>
      <c r="AV180" s="29"/>
    </row>
    <row r="181" spans="1:48" ht="15" customHeight="1" x14ac:dyDescent="0.2">
      <c r="A181" s="84"/>
      <c r="B181" s="37"/>
      <c r="C181" s="38"/>
      <c r="D181" s="56"/>
      <c r="E181" s="38" t="str">
        <f t="shared" si="59"/>
        <v/>
      </c>
      <c r="F181" s="38" t="str">
        <f t="shared" si="60"/>
        <v/>
      </c>
      <c r="G181" s="38" t="str">
        <f t="shared" si="61"/>
        <v/>
      </c>
      <c r="H181" s="38" t="str">
        <f t="shared" si="62"/>
        <v/>
      </c>
      <c r="I181" s="38" t="str">
        <f t="shared" si="63"/>
        <v/>
      </c>
      <c r="J181" s="38">
        <f t="shared" si="56"/>
        <v>0</v>
      </c>
      <c r="K181" s="51"/>
      <c r="L181" s="38" t="str">
        <f t="shared" si="64"/>
        <v/>
      </c>
      <c r="M181" s="38" t="str">
        <f t="shared" si="65"/>
        <v/>
      </c>
      <c r="N181" s="38" t="str">
        <f t="shared" si="66"/>
        <v/>
      </c>
      <c r="O181" s="38" t="str">
        <f t="shared" si="67"/>
        <v/>
      </c>
      <c r="P181" s="38" t="str">
        <f t="shared" si="68"/>
        <v/>
      </c>
      <c r="Q181" s="46">
        <f t="shared" si="57"/>
        <v>0</v>
      </c>
      <c r="R181" s="41"/>
      <c r="S181" s="41"/>
      <c r="T181" s="41"/>
      <c r="U181" s="42"/>
      <c r="V181" s="42"/>
      <c r="W181" s="42"/>
      <c r="X181" s="41"/>
      <c r="Y181" s="41"/>
      <c r="Z181" s="41"/>
      <c r="AA181" s="42"/>
      <c r="AB181" s="42"/>
      <c r="AC181" s="42"/>
      <c r="AD181" s="41"/>
      <c r="AE181" s="41"/>
      <c r="AF181" s="41"/>
      <c r="AG181" s="42"/>
      <c r="AH181" s="42"/>
      <c r="AI181" s="42"/>
      <c r="AJ181" s="41"/>
      <c r="AK181" s="41"/>
      <c r="AL181" s="41"/>
      <c r="AM181" s="42"/>
      <c r="AN181" s="42"/>
      <c r="AO181" s="42"/>
      <c r="AP181" s="41"/>
      <c r="AQ181" s="41"/>
      <c r="AR181" s="41"/>
      <c r="AS181" s="42"/>
      <c r="AT181" s="29"/>
      <c r="AU181" s="29"/>
      <c r="AV181" s="29"/>
    </row>
    <row r="182" spans="1:48" ht="15" customHeight="1" x14ac:dyDescent="0.2">
      <c r="A182" s="84"/>
      <c r="B182" s="37"/>
      <c r="C182" s="38"/>
      <c r="D182" s="56"/>
      <c r="E182" s="38" t="str">
        <f t="shared" si="59"/>
        <v/>
      </c>
      <c r="F182" s="38" t="str">
        <f t="shared" si="60"/>
        <v/>
      </c>
      <c r="G182" s="38" t="str">
        <f t="shared" si="61"/>
        <v/>
      </c>
      <c r="H182" s="38" t="str">
        <f t="shared" si="62"/>
        <v/>
      </c>
      <c r="I182" s="38" t="str">
        <f t="shared" si="63"/>
        <v/>
      </c>
      <c r="J182" s="38">
        <f t="shared" si="56"/>
        <v>0</v>
      </c>
      <c r="K182" s="51"/>
      <c r="L182" s="38" t="str">
        <f t="shared" si="64"/>
        <v/>
      </c>
      <c r="M182" s="38" t="str">
        <f t="shared" si="65"/>
        <v/>
      </c>
      <c r="N182" s="38" t="str">
        <f t="shared" si="66"/>
        <v/>
      </c>
      <c r="O182" s="38" t="str">
        <f t="shared" si="67"/>
        <v/>
      </c>
      <c r="P182" s="38" t="str">
        <f t="shared" si="68"/>
        <v/>
      </c>
      <c r="Q182" s="46">
        <f t="shared" si="57"/>
        <v>0</v>
      </c>
      <c r="R182" s="41"/>
      <c r="S182" s="41"/>
      <c r="T182" s="41"/>
      <c r="U182" s="42"/>
      <c r="V182" s="42"/>
      <c r="W182" s="42"/>
      <c r="X182" s="41"/>
      <c r="Y182" s="41"/>
      <c r="Z182" s="41"/>
      <c r="AA182" s="42"/>
      <c r="AB182" s="42"/>
      <c r="AC182" s="42"/>
      <c r="AD182" s="41"/>
      <c r="AE182" s="41"/>
      <c r="AF182" s="41"/>
      <c r="AG182" s="42"/>
      <c r="AH182" s="42"/>
      <c r="AI182" s="42"/>
      <c r="AJ182" s="41"/>
      <c r="AK182" s="41"/>
      <c r="AL182" s="41"/>
      <c r="AM182" s="42"/>
      <c r="AN182" s="42"/>
      <c r="AO182" s="42"/>
      <c r="AP182" s="41"/>
      <c r="AQ182" s="41"/>
      <c r="AR182" s="41"/>
      <c r="AS182" s="42"/>
      <c r="AT182" s="29"/>
      <c r="AU182" s="29"/>
      <c r="AV182" s="29"/>
    </row>
    <row r="183" spans="1:48" ht="15" customHeight="1" x14ac:dyDescent="0.2">
      <c r="A183" s="84"/>
      <c r="B183" s="37"/>
      <c r="C183" s="38"/>
      <c r="D183" s="56"/>
      <c r="E183" s="38" t="str">
        <f t="shared" si="59"/>
        <v/>
      </c>
      <c r="F183" s="38" t="str">
        <f t="shared" si="60"/>
        <v/>
      </c>
      <c r="G183" s="38" t="str">
        <f t="shared" si="61"/>
        <v/>
      </c>
      <c r="H183" s="38" t="str">
        <f t="shared" si="62"/>
        <v/>
      </c>
      <c r="I183" s="38" t="str">
        <f t="shared" si="63"/>
        <v/>
      </c>
      <c r="J183" s="38">
        <f t="shared" si="56"/>
        <v>0</v>
      </c>
      <c r="K183" s="51"/>
      <c r="L183" s="38" t="str">
        <f t="shared" si="64"/>
        <v/>
      </c>
      <c r="M183" s="38" t="str">
        <f t="shared" si="65"/>
        <v/>
      </c>
      <c r="N183" s="38" t="str">
        <f t="shared" si="66"/>
        <v/>
      </c>
      <c r="O183" s="38" t="str">
        <f t="shared" si="67"/>
        <v/>
      </c>
      <c r="P183" s="38" t="str">
        <f t="shared" si="68"/>
        <v/>
      </c>
      <c r="Q183" s="46">
        <f t="shared" si="57"/>
        <v>0</v>
      </c>
      <c r="R183" s="41"/>
      <c r="S183" s="41"/>
      <c r="T183" s="41"/>
      <c r="U183" s="42"/>
      <c r="V183" s="42"/>
      <c r="W183" s="42"/>
      <c r="X183" s="41"/>
      <c r="Y183" s="41"/>
      <c r="Z183" s="41"/>
      <c r="AA183" s="42"/>
      <c r="AB183" s="42"/>
      <c r="AC183" s="42"/>
      <c r="AD183" s="41"/>
      <c r="AE183" s="41"/>
      <c r="AF183" s="41"/>
      <c r="AG183" s="42"/>
      <c r="AH183" s="42"/>
      <c r="AI183" s="42"/>
      <c r="AJ183" s="41"/>
      <c r="AK183" s="41"/>
      <c r="AL183" s="41"/>
      <c r="AM183" s="42"/>
      <c r="AN183" s="42"/>
      <c r="AO183" s="42"/>
      <c r="AP183" s="41"/>
      <c r="AQ183" s="41"/>
      <c r="AR183" s="41"/>
      <c r="AS183" s="42"/>
      <c r="AT183" s="29"/>
      <c r="AU183" s="29"/>
      <c r="AV183" s="29"/>
    </row>
    <row r="184" spans="1:48" ht="15" customHeight="1" x14ac:dyDescent="0.2">
      <c r="A184" s="84"/>
      <c r="B184" s="37"/>
      <c r="C184" s="38"/>
      <c r="D184" s="56"/>
      <c r="E184" s="38" t="str">
        <f t="shared" si="59"/>
        <v/>
      </c>
      <c r="F184" s="38" t="str">
        <f t="shared" si="60"/>
        <v/>
      </c>
      <c r="G184" s="38" t="str">
        <f t="shared" si="61"/>
        <v/>
      </c>
      <c r="H184" s="38" t="str">
        <f t="shared" si="62"/>
        <v/>
      </c>
      <c r="I184" s="38" t="str">
        <f t="shared" si="63"/>
        <v/>
      </c>
      <c r="J184" s="38">
        <f t="shared" si="56"/>
        <v>0</v>
      </c>
      <c r="K184" s="51"/>
      <c r="L184" s="38" t="str">
        <f t="shared" si="64"/>
        <v/>
      </c>
      <c r="M184" s="38" t="str">
        <f t="shared" si="65"/>
        <v/>
      </c>
      <c r="N184" s="38" t="str">
        <f t="shared" si="66"/>
        <v/>
      </c>
      <c r="O184" s="38" t="str">
        <f t="shared" si="67"/>
        <v/>
      </c>
      <c r="P184" s="38" t="str">
        <f t="shared" si="68"/>
        <v/>
      </c>
      <c r="Q184" s="46">
        <f t="shared" si="57"/>
        <v>0</v>
      </c>
      <c r="R184" s="41"/>
      <c r="S184" s="41"/>
      <c r="T184" s="41"/>
      <c r="U184" s="42"/>
      <c r="V184" s="42"/>
      <c r="W184" s="42"/>
      <c r="X184" s="41"/>
      <c r="Y184" s="41"/>
      <c r="Z184" s="41"/>
      <c r="AA184" s="42"/>
      <c r="AB184" s="42"/>
      <c r="AC184" s="42"/>
      <c r="AD184" s="41"/>
      <c r="AE184" s="41"/>
      <c r="AF184" s="41"/>
      <c r="AG184" s="42"/>
      <c r="AH184" s="42"/>
      <c r="AI184" s="42"/>
      <c r="AJ184" s="41"/>
      <c r="AK184" s="41"/>
      <c r="AL184" s="41"/>
      <c r="AM184" s="42"/>
      <c r="AN184" s="42"/>
      <c r="AO184" s="42"/>
      <c r="AP184" s="41"/>
      <c r="AQ184" s="41"/>
      <c r="AR184" s="41"/>
      <c r="AS184" s="42"/>
      <c r="AT184" s="29"/>
      <c r="AU184" s="29"/>
      <c r="AV184" s="29"/>
    </row>
    <row r="185" spans="1:48" ht="15" customHeight="1" x14ac:dyDescent="0.2">
      <c r="A185" s="84"/>
      <c r="B185" s="37"/>
      <c r="C185" s="38"/>
      <c r="D185" s="56"/>
      <c r="E185" s="38" t="str">
        <f t="shared" si="59"/>
        <v/>
      </c>
      <c r="F185" s="38" t="str">
        <f t="shared" si="60"/>
        <v/>
      </c>
      <c r="G185" s="38" t="str">
        <f t="shared" si="61"/>
        <v/>
      </c>
      <c r="H185" s="38" t="str">
        <f t="shared" si="62"/>
        <v/>
      </c>
      <c r="I185" s="38" t="str">
        <f t="shared" si="63"/>
        <v/>
      </c>
      <c r="J185" s="38">
        <f t="shared" si="56"/>
        <v>0</v>
      </c>
      <c r="K185" s="51"/>
      <c r="L185" s="38" t="str">
        <f t="shared" si="64"/>
        <v/>
      </c>
      <c r="M185" s="38" t="str">
        <f t="shared" si="65"/>
        <v/>
      </c>
      <c r="N185" s="38" t="str">
        <f t="shared" si="66"/>
        <v/>
      </c>
      <c r="O185" s="38" t="str">
        <f t="shared" si="67"/>
        <v/>
      </c>
      <c r="P185" s="38" t="str">
        <f t="shared" si="68"/>
        <v/>
      </c>
      <c r="Q185" s="46">
        <f t="shared" si="57"/>
        <v>0</v>
      </c>
      <c r="R185" s="41"/>
      <c r="S185" s="41"/>
      <c r="T185" s="41"/>
      <c r="U185" s="42"/>
      <c r="V185" s="42"/>
      <c r="W185" s="42"/>
      <c r="X185" s="41"/>
      <c r="Y185" s="41"/>
      <c r="Z185" s="41"/>
      <c r="AA185" s="42"/>
      <c r="AB185" s="42"/>
      <c r="AC185" s="42"/>
      <c r="AD185" s="41"/>
      <c r="AE185" s="41"/>
      <c r="AF185" s="41"/>
      <c r="AG185" s="42"/>
      <c r="AH185" s="42"/>
      <c r="AI185" s="42"/>
      <c r="AJ185" s="41"/>
      <c r="AK185" s="41"/>
      <c r="AL185" s="41"/>
      <c r="AM185" s="42"/>
      <c r="AN185" s="42"/>
      <c r="AO185" s="42"/>
      <c r="AP185" s="41"/>
      <c r="AQ185" s="41"/>
      <c r="AR185" s="41"/>
      <c r="AS185" s="42"/>
      <c r="AT185" s="29"/>
      <c r="AU185" s="29"/>
      <c r="AV185" s="29"/>
    </row>
    <row r="186" spans="1:48" ht="15" customHeight="1" x14ac:dyDescent="0.2">
      <c r="A186" s="84"/>
      <c r="B186" s="37"/>
      <c r="C186" s="38"/>
      <c r="D186" s="56"/>
      <c r="E186" s="38" t="str">
        <f t="shared" si="59"/>
        <v/>
      </c>
      <c r="F186" s="38" t="str">
        <f t="shared" si="60"/>
        <v/>
      </c>
      <c r="G186" s="38" t="str">
        <f t="shared" si="61"/>
        <v/>
      </c>
      <c r="H186" s="38" t="str">
        <f t="shared" si="62"/>
        <v/>
      </c>
      <c r="I186" s="38" t="str">
        <f t="shared" si="63"/>
        <v/>
      </c>
      <c r="J186" s="38">
        <f t="shared" si="56"/>
        <v>0</v>
      </c>
      <c r="K186" s="51"/>
      <c r="L186" s="38" t="str">
        <f t="shared" si="64"/>
        <v/>
      </c>
      <c r="M186" s="38" t="str">
        <f t="shared" si="65"/>
        <v/>
      </c>
      <c r="N186" s="38" t="str">
        <f t="shared" si="66"/>
        <v/>
      </c>
      <c r="O186" s="38" t="str">
        <f t="shared" si="67"/>
        <v/>
      </c>
      <c r="P186" s="38" t="str">
        <f t="shared" si="68"/>
        <v/>
      </c>
      <c r="Q186" s="46">
        <f t="shared" si="57"/>
        <v>0</v>
      </c>
      <c r="R186" s="41"/>
      <c r="S186" s="41"/>
      <c r="T186" s="41"/>
      <c r="U186" s="42"/>
      <c r="V186" s="42"/>
      <c r="W186" s="42"/>
      <c r="X186" s="41"/>
      <c r="Y186" s="41"/>
      <c r="Z186" s="41"/>
      <c r="AA186" s="42"/>
      <c r="AB186" s="42"/>
      <c r="AC186" s="42"/>
      <c r="AD186" s="41"/>
      <c r="AE186" s="41"/>
      <c r="AF186" s="41"/>
      <c r="AG186" s="42"/>
      <c r="AH186" s="42"/>
      <c r="AI186" s="42"/>
      <c r="AJ186" s="41"/>
      <c r="AK186" s="41"/>
      <c r="AL186" s="41"/>
      <c r="AM186" s="42"/>
      <c r="AN186" s="42"/>
      <c r="AO186" s="42"/>
      <c r="AP186" s="41"/>
      <c r="AQ186" s="41"/>
      <c r="AR186" s="41"/>
      <c r="AS186" s="42"/>
      <c r="AT186" s="29"/>
      <c r="AU186" s="29"/>
      <c r="AV186" s="29"/>
    </row>
    <row r="187" spans="1:48" ht="15" customHeight="1" x14ac:dyDescent="0.2">
      <c r="A187" s="84"/>
      <c r="B187" s="37"/>
      <c r="C187" s="38"/>
      <c r="D187" s="56"/>
      <c r="E187" s="38" t="str">
        <f t="shared" si="59"/>
        <v/>
      </c>
      <c r="F187" s="38" t="str">
        <f t="shared" si="60"/>
        <v/>
      </c>
      <c r="G187" s="38" t="str">
        <f t="shared" si="61"/>
        <v/>
      </c>
      <c r="H187" s="38" t="str">
        <f t="shared" si="62"/>
        <v/>
      </c>
      <c r="I187" s="38" t="str">
        <f t="shared" si="63"/>
        <v/>
      </c>
      <c r="J187" s="38">
        <f t="shared" si="56"/>
        <v>0</v>
      </c>
      <c r="K187" s="51"/>
      <c r="L187" s="38" t="str">
        <f t="shared" si="64"/>
        <v/>
      </c>
      <c r="M187" s="38" t="str">
        <f t="shared" si="65"/>
        <v/>
      </c>
      <c r="N187" s="38" t="str">
        <f t="shared" si="66"/>
        <v/>
      </c>
      <c r="O187" s="38" t="str">
        <f t="shared" si="67"/>
        <v/>
      </c>
      <c r="P187" s="38" t="str">
        <f t="shared" si="68"/>
        <v/>
      </c>
      <c r="Q187" s="46">
        <f t="shared" si="57"/>
        <v>0</v>
      </c>
      <c r="R187" s="41"/>
      <c r="S187" s="41"/>
      <c r="T187" s="41"/>
      <c r="U187" s="42"/>
      <c r="V187" s="42"/>
      <c r="W187" s="42"/>
      <c r="X187" s="41"/>
      <c r="Y187" s="41"/>
      <c r="Z187" s="41"/>
      <c r="AA187" s="42"/>
      <c r="AB187" s="42"/>
      <c r="AC187" s="42"/>
      <c r="AD187" s="41"/>
      <c r="AE187" s="41"/>
      <c r="AF187" s="41"/>
      <c r="AG187" s="42"/>
      <c r="AH187" s="42"/>
      <c r="AI187" s="42"/>
      <c r="AJ187" s="41"/>
      <c r="AK187" s="41"/>
      <c r="AL187" s="41"/>
      <c r="AM187" s="42"/>
      <c r="AN187" s="42"/>
      <c r="AO187" s="42"/>
      <c r="AP187" s="41"/>
      <c r="AQ187" s="41"/>
      <c r="AR187" s="41"/>
      <c r="AS187" s="42"/>
      <c r="AT187" s="29"/>
      <c r="AU187" s="29"/>
      <c r="AV187" s="29"/>
    </row>
    <row r="188" spans="1:48" ht="15" customHeight="1" x14ac:dyDescent="0.2">
      <c r="A188" s="84"/>
      <c r="B188" s="37"/>
      <c r="C188" s="38"/>
      <c r="D188" s="56"/>
      <c r="E188" s="38" t="str">
        <f t="shared" si="59"/>
        <v/>
      </c>
      <c r="F188" s="38" t="str">
        <f t="shared" si="60"/>
        <v/>
      </c>
      <c r="G188" s="38" t="str">
        <f t="shared" si="61"/>
        <v/>
      </c>
      <c r="H188" s="38" t="str">
        <f t="shared" si="62"/>
        <v/>
      </c>
      <c r="I188" s="38" t="str">
        <f t="shared" si="63"/>
        <v/>
      </c>
      <c r="J188" s="38">
        <f t="shared" si="56"/>
        <v>0</v>
      </c>
      <c r="K188" s="51"/>
      <c r="L188" s="38" t="str">
        <f t="shared" si="64"/>
        <v/>
      </c>
      <c r="M188" s="38" t="str">
        <f t="shared" si="65"/>
        <v/>
      </c>
      <c r="N188" s="38" t="str">
        <f t="shared" si="66"/>
        <v/>
      </c>
      <c r="O188" s="38" t="str">
        <f t="shared" si="67"/>
        <v/>
      </c>
      <c r="P188" s="38" t="str">
        <f t="shared" si="68"/>
        <v/>
      </c>
      <c r="Q188" s="46">
        <f t="shared" si="57"/>
        <v>0</v>
      </c>
      <c r="R188" s="41"/>
      <c r="S188" s="41"/>
      <c r="T188" s="41"/>
      <c r="U188" s="42"/>
      <c r="V188" s="42"/>
      <c r="W188" s="42"/>
      <c r="X188" s="41"/>
      <c r="Y188" s="41"/>
      <c r="Z188" s="41"/>
      <c r="AA188" s="42"/>
      <c r="AB188" s="42"/>
      <c r="AC188" s="42"/>
      <c r="AD188" s="41"/>
      <c r="AE188" s="41"/>
      <c r="AF188" s="41"/>
      <c r="AG188" s="42"/>
      <c r="AH188" s="42"/>
      <c r="AI188" s="42"/>
      <c r="AJ188" s="41"/>
      <c r="AK188" s="41"/>
      <c r="AL188" s="41"/>
      <c r="AM188" s="42"/>
      <c r="AN188" s="42"/>
      <c r="AO188" s="42"/>
      <c r="AP188" s="41"/>
      <c r="AQ188" s="41"/>
      <c r="AR188" s="41"/>
      <c r="AS188" s="42"/>
      <c r="AT188" s="29"/>
      <c r="AU188" s="29"/>
      <c r="AV188" s="29"/>
    </row>
    <row r="189" spans="1:48" ht="15" customHeight="1" x14ac:dyDescent="0.2">
      <c r="A189" s="84"/>
      <c r="B189" s="37"/>
      <c r="C189" s="38"/>
      <c r="D189" s="56"/>
      <c r="E189" s="38" t="str">
        <f t="shared" si="59"/>
        <v/>
      </c>
      <c r="F189" s="38" t="str">
        <f t="shared" si="60"/>
        <v/>
      </c>
      <c r="G189" s="38" t="str">
        <f t="shared" si="61"/>
        <v/>
      </c>
      <c r="H189" s="38" t="str">
        <f t="shared" si="62"/>
        <v/>
      </c>
      <c r="I189" s="38" t="str">
        <f t="shared" si="63"/>
        <v/>
      </c>
      <c r="J189" s="38">
        <f t="shared" si="56"/>
        <v>0</v>
      </c>
      <c r="K189" s="51"/>
      <c r="L189" s="38" t="str">
        <f t="shared" si="64"/>
        <v/>
      </c>
      <c r="M189" s="38" t="str">
        <f t="shared" si="65"/>
        <v/>
      </c>
      <c r="N189" s="38" t="str">
        <f t="shared" si="66"/>
        <v/>
      </c>
      <c r="O189" s="38" t="str">
        <f t="shared" si="67"/>
        <v/>
      </c>
      <c r="P189" s="38" t="str">
        <f t="shared" si="68"/>
        <v/>
      </c>
      <c r="Q189" s="46">
        <f t="shared" si="57"/>
        <v>0</v>
      </c>
      <c r="R189" s="41"/>
      <c r="S189" s="41"/>
      <c r="T189" s="41"/>
      <c r="U189" s="42"/>
      <c r="V189" s="42"/>
      <c r="W189" s="42"/>
      <c r="X189" s="41"/>
      <c r="Y189" s="41"/>
      <c r="Z189" s="41"/>
      <c r="AA189" s="42"/>
      <c r="AB189" s="42"/>
      <c r="AC189" s="42"/>
      <c r="AD189" s="41"/>
      <c r="AE189" s="41"/>
      <c r="AF189" s="41"/>
      <c r="AG189" s="42"/>
      <c r="AH189" s="42"/>
      <c r="AI189" s="42"/>
      <c r="AJ189" s="41"/>
      <c r="AK189" s="41"/>
      <c r="AL189" s="41"/>
      <c r="AM189" s="42"/>
      <c r="AN189" s="42"/>
      <c r="AO189" s="42"/>
      <c r="AP189" s="41"/>
      <c r="AQ189" s="41"/>
      <c r="AR189" s="41"/>
      <c r="AS189" s="42"/>
      <c r="AT189" s="29"/>
      <c r="AU189" s="29"/>
      <c r="AV189" s="29"/>
    </row>
    <row r="190" spans="1:48" ht="15" customHeight="1" x14ac:dyDescent="0.2">
      <c r="A190" s="84"/>
      <c r="B190" s="37"/>
      <c r="C190" s="38"/>
      <c r="D190" s="56"/>
      <c r="E190" s="38" t="str">
        <f t="shared" si="59"/>
        <v/>
      </c>
      <c r="F190" s="38" t="str">
        <f t="shared" si="60"/>
        <v/>
      </c>
      <c r="G190" s="38" t="str">
        <f t="shared" si="61"/>
        <v/>
      </c>
      <c r="H190" s="38" t="str">
        <f t="shared" si="62"/>
        <v/>
      </c>
      <c r="I190" s="38" t="str">
        <f t="shared" si="63"/>
        <v/>
      </c>
      <c r="J190" s="38">
        <f t="shared" si="56"/>
        <v>0</v>
      </c>
      <c r="K190" s="51"/>
      <c r="L190" s="38" t="str">
        <f t="shared" si="64"/>
        <v/>
      </c>
      <c r="M190" s="38" t="str">
        <f t="shared" si="65"/>
        <v/>
      </c>
      <c r="N190" s="38" t="str">
        <f t="shared" si="66"/>
        <v/>
      </c>
      <c r="O190" s="38" t="str">
        <f t="shared" si="67"/>
        <v/>
      </c>
      <c r="P190" s="38" t="str">
        <f t="shared" si="68"/>
        <v/>
      </c>
      <c r="Q190" s="46">
        <f t="shared" si="57"/>
        <v>0</v>
      </c>
      <c r="R190" s="41"/>
      <c r="S190" s="41"/>
      <c r="T190" s="41"/>
      <c r="U190" s="42"/>
      <c r="V190" s="42"/>
      <c r="W190" s="42"/>
      <c r="X190" s="41"/>
      <c r="Y190" s="41"/>
      <c r="Z190" s="41"/>
      <c r="AA190" s="42"/>
      <c r="AB190" s="42"/>
      <c r="AC190" s="42"/>
      <c r="AD190" s="41"/>
      <c r="AE190" s="41"/>
      <c r="AF190" s="41"/>
      <c r="AG190" s="42"/>
      <c r="AH190" s="42"/>
      <c r="AI190" s="42"/>
      <c r="AJ190" s="41"/>
      <c r="AK190" s="41"/>
      <c r="AL190" s="41"/>
      <c r="AM190" s="42"/>
      <c r="AN190" s="42"/>
      <c r="AO190" s="42"/>
      <c r="AP190" s="41"/>
      <c r="AQ190" s="41"/>
      <c r="AR190" s="41"/>
      <c r="AS190" s="42"/>
      <c r="AT190" s="29"/>
      <c r="AU190" s="29"/>
      <c r="AV190" s="29"/>
    </row>
    <row r="191" spans="1:48" ht="15" customHeight="1" x14ac:dyDescent="0.2">
      <c r="A191" s="84"/>
      <c r="B191" s="37"/>
      <c r="C191" s="38"/>
      <c r="D191" s="56"/>
      <c r="E191" s="38" t="str">
        <f t="shared" si="59"/>
        <v/>
      </c>
      <c r="F191" s="38" t="str">
        <f t="shared" si="60"/>
        <v/>
      </c>
      <c r="G191" s="38" t="str">
        <f t="shared" si="61"/>
        <v/>
      </c>
      <c r="H191" s="38" t="str">
        <f t="shared" si="62"/>
        <v/>
      </c>
      <c r="I191" s="38" t="str">
        <f t="shared" si="63"/>
        <v/>
      </c>
      <c r="J191" s="38">
        <f t="shared" si="56"/>
        <v>0</v>
      </c>
      <c r="K191" s="51"/>
      <c r="L191" s="38" t="str">
        <f t="shared" si="64"/>
        <v/>
      </c>
      <c r="M191" s="38" t="str">
        <f t="shared" si="65"/>
        <v/>
      </c>
      <c r="N191" s="38" t="str">
        <f t="shared" si="66"/>
        <v/>
      </c>
      <c r="O191" s="38" t="str">
        <f t="shared" si="67"/>
        <v/>
      </c>
      <c r="P191" s="38" t="str">
        <f t="shared" si="68"/>
        <v/>
      </c>
      <c r="Q191" s="46">
        <f t="shared" si="57"/>
        <v>0</v>
      </c>
      <c r="R191" s="41"/>
      <c r="S191" s="41"/>
      <c r="T191" s="41"/>
      <c r="U191" s="42"/>
      <c r="V191" s="42"/>
      <c r="W191" s="42"/>
      <c r="X191" s="41"/>
      <c r="Y191" s="41"/>
      <c r="Z191" s="41"/>
      <c r="AA191" s="42"/>
      <c r="AB191" s="42"/>
      <c r="AC191" s="42"/>
      <c r="AD191" s="41"/>
      <c r="AE191" s="41"/>
      <c r="AF191" s="41"/>
      <c r="AG191" s="42"/>
      <c r="AH191" s="42"/>
      <c r="AI191" s="42"/>
      <c r="AJ191" s="41"/>
      <c r="AK191" s="41"/>
      <c r="AL191" s="41"/>
      <c r="AM191" s="42"/>
      <c r="AN191" s="42"/>
      <c r="AO191" s="42"/>
      <c r="AP191" s="41"/>
      <c r="AQ191" s="41"/>
      <c r="AR191" s="41"/>
      <c r="AS191" s="42"/>
      <c r="AT191" s="29"/>
      <c r="AU191" s="29"/>
      <c r="AV191" s="29"/>
    </row>
    <row r="192" spans="1:48" ht="15" customHeight="1" x14ac:dyDescent="0.2">
      <c r="A192" s="84"/>
      <c r="B192" s="37"/>
      <c r="C192" s="38"/>
      <c r="D192" s="56"/>
      <c r="E192" s="38" t="str">
        <f t="shared" si="59"/>
        <v/>
      </c>
      <c r="F192" s="38" t="str">
        <f t="shared" si="60"/>
        <v/>
      </c>
      <c r="G192" s="38" t="str">
        <f t="shared" si="61"/>
        <v/>
      </c>
      <c r="H192" s="38" t="str">
        <f t="shared" si="62"/>
        <v/>
      </c>
      <c r="I192" s="38" t="str">
        <f t="shared" si="63"/>
        <v/>
      </c>
      <c r="J192" s="38">
        <f t="shared" si="56"/>
        <v>0</v>
      </c>
      <c r="K192" s="51"/>
      <c r="L192" s="38" t="str">
        <f t="shared" si="64"/>
        <v/>
      </c>
      <c r="M192" s="38" t="str">
        <f t="shared" si="65"/>
        <v/>
      </c>
      <c r="N192" s="38" t="str">
        <f t="shared" si="66"/>
        <v/>
      </c>
      <c r="O192" s="38" t="str">
        <f t="shared" si="67"/>
        <v/>
      </c>
      <c r="P192" s="38" t="str">
        <f t="shared" si="68"/>
        <v/>
      </c>
      <c r="Q192" s="46">
        <f t="shared" si="57"/>
        <v>0</v>
      </c>
      <c r="R192" s="41"/>
      <c r="S192" s="41"/>
      <c r="T192" s="41"/>
      <c r="U192" s="42"/>
      <c r="V192" s="42"/>
      <c r="W192" s="42"/>
      <c r="X192" s="41"/>
      <c r="Y192" s="41"/>
      <c r="Z192" s="41"/>
      <c r="AA192" s="42"/>
      <c r="AB192" s="42"/>
      <c r="AC192" s="42"/>
      <c r="AD192" s="41"/>
      <c r="AE192" s="41"/>
      <c r="AF192" s="41"/>
      <c r="AG192" s="42"/>
      <c r="AH192" s="42"/>
      <c r="AI192" s="42"/>
      <c r="AJ192" s="41"/>
      <c r="AK192" s="41"/>
      <c r="AL192" s="41"/>
      <c r="AM192" s="42"/>
      <c r="AN192" s="42"/>
      <c r="AO192" s="42"/>
      <c r="AP192" s="41"/>
      <c r="AQ192" s="41"/>
      <c r="AR192" s="41"/>
      <c r="AS192" s="42"/>
      <c r="AT192" s="29"/>
      <c r="AU192" s="29"/>
      <c r="AV192" s="29"/>
    </row>
    <row r="193" spans="1:48" ht="15" customHeight="1" x14ac:dyDescent="0.2">
      <c r="A193" s="84"/>
      <c r="B193" s="37"/>
      <c r="C193" s="38"/>
      <c r="D193" s="56"/>
      <c r="E193" s="38" t="str">
        <f t="shared" si="59"/>
        <v/>
      </c>
      <c r="F193" s="38" t="str">
        <f t="shared" si="60"/>
        <v/>
      </c>
      <c r="G193" s="38" t="str">
        <f t="shared" si="61"/>
        <v/>
      </c>
      <c r="H193" s="38" t="str">
        <f t="shared" si="62"/>
        <v/>
      </c>
      <c r="I193" s="38" t="str">
        <f t="shared" si="63"/>
        <v/>
      </c>
      <c r="J193" s="38">
        <f t="shared" si="56"/>
        <v>0</v>
      </c>
      <c r="K193" s="51"/>
      <c r="L193" s="38" t="str">
        <f t="shared" si="64"/>
        <v/>
      </c>
      <c r="M193" s="38" t="str">
        <f t="shared" si="65"/>
        <v/>
      </c>
      <c r="N193" s="38" t="str">
        <f t="shared" si="66"/>
        <v/>
      </c>
      <c r="O193" s="38" t="str">
        <f t="shared" si="67"/>
        <v/>
      </c>
      <c r="P193" s="38" t="str">
        <f t="shared" si="68"/>
        <v/>
      </c>
      <c r="Q193" s="46">
        <f t="shared" si="57"/>
        <v>0</v>
      </c>
      <c r="R193" s="41"/>
      <c r="S193" s="41"/>
      <c r="T193" s="41"/>
      <c r="U193" s="42"/>
      <c r="V193" s="42"/>
      <c r="W193" s="42"/>
      <c r="X193" s="41"/>
      <c r="Y193" s="41"/>
      <c r="Z193" s="41"/>
      <c r="AA193" s="42"/>
      <c r="AB193" s="42"/>
      <c r="AC193" s="42"/>
      <c r="AD193" s="41"/>
      <c r="AE193" s="41"/>
      <c r="AF193" s="41"/>
      <c r="AG193" s="42"/>
      <c r="AH193" s="42"/>
      <c r="AI193" s="42"/>
      <c r="AJ193" s="41"/>
      <c r="AK193" s="41"/>
      <c r="AL193" s="41"/>
      <c r="AM193" s="42"/>
      <c r="AN193" s="42"/>
      <c r="AO193" s="42"/>
      <c r="AP193" s="41"/>
      <c r="AQ193" s="41"/>
      <c r="AR193" s="41"/>
      <c r="AS193" s="42"/>
      <c r="AT193" s="29"/>
      <c r="AU193" s="29"/>
      <c r="AV193" s="29"/>
    </row>
    <row r="194" spans="1:48" ht="15" customHeight="1" x14ac:dyDescent="0.2">
      <c r="A194" s="84"/>
      <c r="B194" s="37"/>
      <c r="C194" s="38"/>
      <c r="D194" s="56"/>
      <c r="E194" s="38" t="str">
        <f t="shared" si="59"/>
        <v/>
      </c>
      <c r="F194" s="38" t="str">
        <f t="shared" si="60"/>
        <v/>
      </c>
      <c r="G194" s="38" t="str">
        <f t="shared" si="61"/>
        <v/>
      </c>
      <c r="H194" s="38" t="str">
        <f t="shared" si="62"/>
        <v/>
      </c>
      <c r="I194" s="38" t="str">
        <f t="shared" si="63"/>
        <v/>
      </c>
      <c r="J194" s="38">
        <f t="shared" si="56"/>
        <v>0</v>
      </c>
      <c r="K194" s="51"/>
      <c r="L194" s="38" t="str">
        <f t="shared" si="64"/>
        <v/>
      </c>
      <c r="M194" s="38" t="str">
        <f t="shared" si="65"/>
        <v/>
      </c>
      <c r="N194" s="38" t="str">
        <f t="shared" si="66"/>
        <v/>
      </c>
      <c r="O194" s="38" t="str">
        <f t="shared" si="67"/>
        <v/>
      </c>
      <c r="P194" s="38" t="str">
        <f t="shared" si="68"/>
        <v/>
      </c>
      <c r="Q194" s="46">
        <f t="shared" si="57"/>
        <v>0</v>
      </c>
      <c r="R194" s="41"/>
      <c r="S194" s="41"/>
      <c r="T194" s="41"/>
      <c r="U194" s="42"/>
      <c r="V194" s="42"/>
      <c r="W194" s="42"/>
      <c r="X194" s="41"/>
      <c r="Y194" s="41"/>
      <c r="Z194" s="41"/>
      <c r="AA194" s="42"/>
      <c r="AB194" s="42"/>
      <c r="AC194" s="42"/>
      <c r="AD194" s="41"/>
      <c r="AE194" s="41"/>
      <c r="AF194" s="41"/>
      <c r="AG194" s="42"/>
      <c r="AH194" s="42"/>
      <c r="AI194" s="42"/>
      <c r="AJ194" s="41"/>
      <c r="AK194" s="41"/>
      <c r="AL194" s="41"/>
      <c r="AM194" s="42"/>
      <c r="AN194" s="42"/>
      <c r="AO194" s="42"/>
      <c r="AP194" s="41"/>
      <c r="AQ194" s="41"/>
      <c r="AR194" s="41"/>
      <c r="AS194" s="42"/>
      <c r="AT194" s="29"/>
      <c r="AU194" s="29"/>
      <c r="AV194" s="29"/>
    </row>
    <row r="195" spans="1:48" ht="15" customHeight="1" x14ac:dyDescent="0.2">
      <c r="A195" s="84"/>
      <c r="B195" s="37"/>
      <c r="C195" s="38"/>
      <c r="D195" s="56"/>
      <c r="E195" s="38" t="str">
        <f t="shared" si="59"/>
        <v/>
      </c>
      <c r="F195" s="38" t="str">
        <f t="shared" si="60"/>
        <v/>
      </c>
      <c r="G195" s="38" t="str">
        <f t="shared" si="61"/>
        <v/>
      </c>
      <c r="H195" s="38" t="str">
        <f t="shared" si="62"/>
        <v/>
      </c>
      <c r="I195" s="38" t="str">
        <f t="shared" si="63"/>
        <v/>
      </c>
      <c r="J195" s="38">
        <f t="shared" si="56"/>
        <v>0</v>
      </c>
      <c r="K195" s="51"/>
      <c r="L195" s="38" t="str">
        <f t="shared" si="64"/>
        <v/>
      </c>
      <c r="M195" s="38" t="str">
        <f t="shared" si="65"/>
        <v/>
      </c>
      <c r="N195" s="38" t="str">
        <f t="shared" si="66"/>
        <v/>
      </c>
      <c r="O195" s="38" t="str">
        <f t="shared" si="67"/>
        <v/>
      </c>
      <c r="P195" s="38" t="str">
        <f t="shared" si="68"/>
        <v/>
      </c>
      <c r="Q195" s="46">
        <f t="shared" si="57"/>
        <v>0</v>
      </c>
      <c r="R195" s="41"/>
      <c r="S195" s="41"/>
      <c r="T195" s="41"/>
      <c r="U195" s="42"/>
      <c r="V195" s="42"/>
      <c r="W195" s="42"/>
      <c r="X195" s="41"/>
      <c r="Y195" s="41"/>
      <c r="Z195" s="41"/>
      <c r="AA195" s="42"/>
      <c r="AB195" s="42"/>
      <c r="AC195" s="42"/>
      <c r="AD195" s="41"/>
      <c r="AE195" s="41"/>
      <c r="AF195" s="41"/>
      <c r="AG195" s="42"/>
      <c r="AH195" s="42"/>
      <c r="AI195" s="42"/>
      <c r="AJ195" s="41"/>
      <c r="AK195" s="41"/>
      <c r="AL195" s="41"/>
      <c r="AM195" s="42"/>
      <c r="AN195" s="42"/>
      <c r="AO195" s="42"/>
      <c r="AP195" s="41"/>
      <c r="AQ195" s="41"/>
      <c r="AR195" s="41"/>
      <c r="AS195" s="42"/>
      <c r="AT195" s="29"/>
      <c r="AU195" s="29"/>
      <c r="AV195" s="29"/>
    </row>
    <row r="196" spans="1:48" ht="15" customHeight="1" x14ac:dyDescent="0.2">
      <c r="A196" s="84"/>
      <c r="B196" s="37"/>
      <c r="C196" s="38"/>
      <c r="D196" s="56"/>
      <c r="E196" s="38" t="str">
        <f t="shared" si="59"/>
        <v/>
      </c>
      <c r="F196" s="38" t="str">
        <f t="shared" si="60"/>
        <v/>
      </c>
      <c r="G196" s="38" t="str">
        <f t="shared" si="61"/>
        <v/>
      </c>
      <c r="H196" s="38" t="str">
        <f t="shared" si="62"/>
        <v/>
      </c>
      <c r="I196" s="38" t="str">
        <f t="shared" si="63"/>
        <v/>
      </c>
      <c r="J196" s="38">
        <f t="shared" ref="J196:J251" si="69">MAX(E196:I196)</f>
        <v>0</v>
      </c>
      <c r="K196" s="51"/>
      <c r="L196" s="38" t="str">
        <f t="shared" si="64"/>
        <v/>
      </c>
      <c r="M196" s="38" t="str">
        <f t="shared" si="65"/>
        <v/>
      </c>
      <c r="N196" s="38" t="str">
        <f t="shared" si="66"/>
        <v/>
      </c>
      <c r="O196" s="38" t="str">
        <f t="shared" si="67"/>
        <v/>
      </c>
      <c r="P196" s="38" t="str">
        <f t="shared" si="68"/>
        <v/>
      </c>
      <c r="Q196" s="46">
        <f t="shared" ref="Q196:Q251" si="70">MAX(L196:P196)</f>
        <v>0</v>
      </c>
      <c r="R196" s="41"/>
      <c r="S196" s="41"/>
      <c r="T196" s="41"/>
      <c r="U196" s="42"/>
      <c r="V196" s="42"/>
      <c r="W196" s="42"/>
      <c r="X196" s="41"/>
      <c r="Y196" s="41"/>
      <c r="Z196" s="41"/>
      <c r="AA196" s="42"/>
      <c r="AB196" s="42"/>
      <c r="AC196" s="42"/>
      <c r="AD196" s="41"/>
      <c r="AE196" s="41"/>
      <c r="AF196" s="41"/>
      <c r="AG196" s="42"/>
      <c r="AH196" s="42"/>
      <c r="AI196" s="42"/>
      <c r="AJ196" s="41"/>
      <c r="AK196" s="41"/>
      <c r="AL196" s="41"/>
      <c r="AM196" s="42"/>
      <c r="AN196" s="42"/>
      <c r="AO196" s="42"/>
      <c r="AP196" s="41"/>
      <c r="AQ196" s="41"/>
      <c r="AR196" s="41"/>
      <c r="AS196" s="42"/>
      <c r="AT196" s="29"/>
      <c r="AU196" s="29"/>
      <c r="AV196" s="29"/>
    </row>
    <row r="197" spans="1:48" ht="15" customHeight="1" x14ac:dyDescent="0.2">
      <c r="A197" s="84"/>
      <c r="B197" s="37"/>
      <c r="C197" s="38"/>
      <c r="D197" s="56"/>
      <c r="E197" s="38" t="str">
        <f t="shared" si="59"/>
        <v/>
      </c>
      <c r="F197" s="38" t="str">
        <f t="shared" si="60"/>
        <v/>
      </c>
      <c r="G197" s="38" t="str">
        <f t="shared" si="61"/>
        <v/>
      </c>
      <c r="H197" s="38" t="str">
        <f t="shared" si="62"/>
        <v/>
      </c>
      <c r="I197" s="38" t="str">
        <f t="shared" si="63"/>
        <v/>
      </c>
      <c r="J197" s="38">
        <f t="shared" si="69"/>
        <v>0</v>
      </c>
      <c r="K197" s="51"/>
      <c r="L197" s="38" t="str">
        <f t="shared" si="64"/>
        <v/>
      </c>
      <c r="M197" s="38" t="str">
        <f t="shared" si="65"/>
        <v/>
      </c>
      <c r="N197" s="38" t="str">
        <f t="shared" si="66"/>
        <v/>
      </c>
      <c r="O197" s="38" t="str">
        <f t="shared" si="67"/>
        <v/>
      </c>
      <c r="P197" s="38" t="str">
        <f t="shared" si="68"/>
        <v/>
      </c>
      <c r="Q197" s="46">
        <f t="shared" si="70"/>
        <v>0</v>
      </c>
      <c r="R197" s="41"/>
      <c r="S197" s="41"/>
      <c r="T197" s="41"/>
      <c r="U197" s="42"/>
      <c r="V197" s="42"/>
      <c r="W197" s="42"/>
      <c r="X197" s="41"/>
      <c r="Y197" s="41"/>
      <c r="Z197" s="41"/>
      <c r="AA197" s="42"/>
      <c r="AB197" s="42"/>
      <c r="AC197" s="42"/>
      <c r="AD197" s="41"/>
      <c r="AE197" s="41"/>
      <c r="AF197" s="41"/>
      <c r="AG197" s="42"/>
      <c r="AH197" s="42"/>
      <c r="AI197" s="42"/>
      <c r="AJ197" s="41"/>
      <c r="AK197" s="41"/>
      <c r="AL197" s="41"/>
      <c r="AM197" s="42"/>
      <c r="AN197" s="42"/>
      <c r="AO197" s="42"/>
      <c r="AP197" s="41"/>
      <c r="AQ197" s="41"/>
      <c r="AR197" s="41"/>
      <c r="AS197" s="42"/>
      <c r="AT197" s="29"/>
      <c r="AU197" s="29"/>
      <c r="AV197" s="29"/>
    </row>
    <row r="198" spans="1:48" ht="15" customHeight="1" x14ac:dyDescent="0.2">
      <c r="A198" s="84"/>
      <c r="B198" s="37"/>
      <c r="C198" s="38"/>
      <c r="D198" s="56"/>
      <c r="E198" s="38" t="str">
        <f t="shared" si="59"/>
        <v/>
      </c>
      <c r="F198" s="38" t="str">
        <f t="shared" si="60"/>
        <v/>
      </c>
      <c r="G198" s="38" t="str">
        <f t="shared" si="61"/>
        <v/>
      </c>
      <c r="H198" s="38" t="str">
        <f t="shared" si="62"/>
        <v/>
      </c>
      <c r="I198" s="38" t="str">
        <f t="shared" si="63"/>
        <v/>
      </c>
      <c r="J198" s="38">
        <f t="shared" si="69"/>
        <v>0</v>
      </c>
      <c r="K198" s="51"/>
      <c r="L198" s="38" t="str">
        <f t="shared" si="64"/>
        <v/>
      </c>
      <c r="M198" s="38" t="str">
        <f t="shared" si="65"/>
        <v/>
      </c>
      <c r="N198" s="38" t="str">
        <f t="shared" si="66"/>
        <v/>
      </c>
      <c r="O198" s="38" t="str">
        <f t="shared" si="67"/>
        <v/>
      </c>
      <c r="P198" s="38" t="str">
        <f t="shared" si="68"/>
        <v/>
      </c>
      <c r="Q198" s="46">
        <f t="shared" si="70"/>
        <v>0</v>
      </c>
      <c r="R198" s="41"/>
      <c r="S198" s="41"/>
      <c r="T198" s="41"/>
      <c r="U198" s="42"/>
      <c r="V198" s="42"/>
      <c r="W198" s="42"/>
      <c r="X198" s="41"/>
      <c r="Y198" s="41"/>
      <c r="Z198" s="41"/>
      <c r="AA198" s="42"/>
      <c r="AB198" s="42"/>
      <c r="AC198" s="42"/>
      <c r="AD198" s="41"/>
      <c r="AE198" s="41"/>
      <c r="AF198" s="41"/>
      <c r="AG198" s="42"/>
      <c r="AH198" s="42"/>
      <c r="AI198" s="42"/>
      <c r="AJ198" s="41"/>
      <c r="AK198" s="41"/>
      <c r="AL198" s="41"/>
      <c r="AM198" s="42"/>
      <c r="AN198" s="42"/>
      <c r="AO198" s="42"/>
      <c r="AP198" s="41"/>
      <c r="AQ198" s="41"/>
      <c r="AR198" s="41"/>
      <c r="AS198" s="42"/>
      <c r="AT198" s="29"/>
      <c r="AU198" s="29"/>
      <c r="AV198" s="29"/>
    </row>
    <row r="199" spans="1:48" ht="15" customHeight="1" x14ac:dyDescent="0.2">
      <c r="A199" s="84"/>
      <c r="B199" s="37"/>
      <c r="C199" s="38"/>
      <c r="D199" s="56"/>
      <c r="E199" s="38" t="str">
        <f t="shared" si="59"/>
        <v/>
      </c>
      <c r="F199" s="38" t="str">
        <f t="shared" si="60"/>
        <v/>
      </c>
      <c r="G199" s="38" t="str">
        <f t="shared" si="61"/>
        <v/>
      </c>
      <c r="H199" s="38" t="str">
        <f t="shared" si="62"/>
        <v/>
      </c>
      <c r="I199" s="38" t="str">
        <f t="shared" si="63"/>
        <v/>
      </c>
      <c r="J199" s="38">
        <f t="shared" si="69"/>
        <v>0</v>
      </c>
      <c r="K199" s="51"/>
      <c r="L199" s="38" t="str">
        <f t="shared" si="64"/>
        <v/>
      </c>
      <c r="M199" s="38" t="str">
        <f t="shared" si="65"/>
        <v/>
      </c>
      <c r="N199" s="38" t="str">
        <f t="shared" si="66"/>
        <v/>
      </c>
      <c r="O199" s="38" t="str">
        <f t="shared" si="67"/>
        <v/>
      </c>
      <c r="P199" s="38" t="str">
        <f t="shared" si="68"/>
        <v/>
      </c>
      <c r="Q199" s="46">
        <f t="shared" si="70"/>
        <v>0</v>
      </c>
      <c r="R199" s="41"/>
      <c r="S199" s="41"/>
      <c r="T199" s="41"/>
      <c r="U199" s="42"/>
      <c r="V199" s="42"/>
      <c r="W199" s="42"/>
      <c r="X199" s="41"/>
      <c r="Y199" s="41"/>
      <c r="Z199" s="41"/>
      <c r="AA199" s="42"/>
      <c r="AB199" s="42"/>
      <c r="AC199" s="42"/>
      <c r="AD199" s="41"/>
      <c r="AE199" s="41"/>
      <c r="AF199" s="41"/>
      <c r="AG199" s="42"/>
      <c r="AH199" s="42"/>
      <c r="AI199" s="42"/>
      <c r="AJ199" s="41"/>
      <c r="AK199" s="41"/>
      <c r="AL199" s="41"/>
      <c r="AM199" s="42"/>
      <c r="AN199" s="42"/>
      <c r="AO199" s="42"/>
      <c r="AP199" s="41"/>
      <c r="AQ199" s="41"/>
      <c r="AR199" s="41"/>
      <c r="AS199" s="42"/>
      <c r="AT199" s="29"/>
      <c r="AU199" s="29"/>
      <c r="AV199" s="29"/>
    </row>
    <row r="200" spans="1:48" ht="15" customHeight="1" x14ac:dyDescent="0.2">
      <c r="A200" s="84"/>
      <c r="B200" s="37"/>
      <c r="C200" s="38"/>
      <c r="D200" s="56"/>
      <c r="E200" s="38" t="str">
        <f t="shared" si="59"/>
        <v/>
      </c>
      <c r="F200" s="38" t="str">
        <f t="shared" si="60"/>
        <v/>
      </c>
      <c r="G200" s="38" t="str">
        <f t="shared" si="61"/>
        <v/>
      </c>
      <c r="H200" s="38" t="str">
        <f t="shared" si="62"/>
        <v/>
      </c>
      <c r="I200" s="38" t="str">
        <f t="shared" si="63"/>
        <v/>
      </c>
      <c r="J200" s="38">
        <f t="shared" si="69"/>
        <v>0</v>
      </c>
      <c r="K200" s="51"/>
      <c r="L200" s="38" t="str">
        <f t="shared" si="64"/>
        <v/>
      </c>
      <c r="M200" s="38" t="str">
        <f t="shared" si="65"/>
        <v/>
      </c>
      <c r="N200" s="38" t="str">
        <f t="shared" si="66"/>
        <v/>
      </c>
      <c r="O200" s="38" t="str">
        <f t="shared" si="67"/>
        <v/>
      </c>
      <c r="P200" s="38" t="str">
        <f t="shared" si="68"/>
        <v/>
      </c>
      <c r="Q200" s="46">
        <f t="shared" si="70"/>
        <v>0</v>
      </c>
      <c r="R200" s="41"/>
      <c r="S200" s="41"/>
      <c r="T200" s="41"/>
      <c r="U200" s="42"/>
      <c r="V200" s="42"/>
      <c r="W200" s="42"/>
      <c r="X200" s="41"/>
      <c r="Y200" s="41"/>
      <c r="Z200" s="41"/>
      <c r="AA200" s="42"/>
      <c r="AB200" s="42"/>
      <c r="AC200" s="42"/>
      <c r="AD200" s="41"/>
      <c r="AE200" s="41"/>
      <c r="AF200" s="41"/>
      <c r="AG200" s="42"/>
      <c r="AH200" s="42"/>
      <c r="AI200" s="42"/>
      <c r="AJ200" s="41"/>
      <c r="AK200" s="41"/>
      <c r="AL200" s="41"/>
      <c r="AM200" s="42"/>
      <c r="AN200" s="42"/>
      <c r="AO200" s="42"/>
      <c r="AP200" s="41"/>
      <c r="AQ200" s="41"/>
      <c r="AR200" s="41"/>
      <c r="AS200" s="42"/>
      <c r="AT200" s="29"/>
      <c r="AU200" s="29"/>
      <c r="AV200" s="29"/>
    </row>
    <row r="201" spans="1:48" ht="15" customHeight="1" x14ac:dyDescent="0.2">
      <c r="A201" s="84"/>
      <c r="B201" s="37"/>
      <c r="C201" s="38"/>
      <c r="D201" s="56"/>
      <c r="E201" s="38" t="str">
        <f t="shared" si="59"/>
        <v/>
      </c>
      <c r="F201" s="38" t="str">
        <f t="shared" si="60"/>
        <v/>
      </c>
      <c r="G201" s="38" t="str">
        <f t="shared" si="61"/>
        <v/>
      </c>
      <c r="H201" s="38" t="str">
        <f t="shared" si="62"/>
        <v/>
      </c>
      <c r="I201" s="38" t="str">
        <f t="shared" si="63"/>
        <v/>
      </c>
      <c r="J201" s="38">
        <f t="shared" si="69"/>
        <v>0</v>
      </c>
      <c r="K201" s="51"/>
      <c r="L201" s="38" t="str">
        <f t="shared" si="64"/>
        <v/>
      </c>
      <c r="M201" s="38" t="str">
        <f t="shared" si="65"/>
        <v/>
      </c>
      <c r="N201" s="38" t="str">
        <f t="shared" si="66"/>
        <v/>
      </c>
      <c r="O201" s="38" t="str">
        <f t="shared" si="67"/>
        <v/>
      </c>
      <c r="P201" s="38" t="str">
        <f t="shared" si="68"/>
        <v/>
      </c>
      <c r="Q201" s="46">
        <f t="shared" si="70"/>
        <v>0</v>
      </c>
      <c r="R201" s="41"/>
      <c r="S201" s="41"/>
      <c r="T201" s="41"/>
      <c r="U201" s="42"/>
      <c r="V201" s="42"/>
      <c r="W201" s="42"/>
      <c r="X201" s="41"/>
      <c r="Y201" s="41"/>
      <c r="Z201" s="41"/>
      <c r="AA201" s="42"/>
      <c r="AB201" s="42"/>
      <c r="AC201" s="42"/>
      <c r="AD201" s="41"/>
      <c r="AE201" s="41"/>
      <c r="AF201" s="41"/>
      <c r="AG201" s="42"/>
      <c r="AH201" s="42"/>
      <c r="AI201" s="42"/>
      <c r="AJ201" s="41"/>
      <c r="AK201" s="41"/>
      <c r="AL201" s="41"/>
      <c r="AM201" s="42"/>
      <c r="AN201" s="42"/>
      <c r="AO201" s="42"/>
      <c r="AP201" s="41"/>
      <c r="AQ201" s="41"/>
      <c r="AR201" s="41"/>
      <c r="AS201" s="42"/>
      <c r="AT201" s="29"/>
      <c r="AU201" s="29"/>
      <c r="AV201" s="29"/>
    </row>
    <row r="202" spans="1:48" ht="15" customHeight="1" x14ac:dyDescent="0.2">
      <c r="A202" s="84"/>
      <c r="B202" s="37"/>
      <c r="C202" s="38"/>
      <c r="D202" s="56"/>
      <c r="E202" s="38" t="str">
        <f t="shared" si="59"/>
        <v/>
      </c>
      <c r="F202" s="38" t="str">
        <f t="shared" si="60"/>
        <v/>
      </c>
      <c r="G202" s="38" t="str">
        <f t="shared" si="61"/>
        <v/>
      </c>
      <c r="H202" s="38" t="str">
        <f t="shared" si="62"/>
        <v/>
      </c>
      <c r="I202" s="38" t="str">
        <f t="shared" si="63"/>
        <v/>
      </c>
      <c r="J202" s="38">
        <f t="shared" si="69"/>
        <v>0</v>
      </c>
      <c r="K202" s="51"/>
      <c r="L202" s="38" t="str">
        <f t="shared" si="64"/>
        <v/>
      </c>
      <c r="M202" s="38" t="str">
        <f t="shared" si="65"/>
        <v/>
      </c>
      <c r="N202" s="38" t="str">
        <f t="shared" si="66"/>
        <v/>
      </c>
      <c r="O202" s="38" t="str">
        <f t="shared" si="67"/>
        <v/>
      </c>
      <c r="P202" s="38" t="str">
        <f t="shared" si="68"/>
        <v/>
      </c>
      <c r="Q202" s="46">
        <f t="shared" si="70"/>
        <v>0</v>
      </c>
      <c r="R202" s="41"/>
      <c r="S202" s="41"/>
      <c r="T202" s="41"/>
      <c r="U202" s="42"/>
      <c r="V202" s="42"/>
      <c r="W202" s="42"/>
      <c r="X202" s="41"/>
      <c r="Y202" s="41"/>
      <c r="Z202" s="41"/>
      <c r="AA202" s="42"/>
      <c r="AB202" s="42"/>
      <c r="AC202" s="42"/>
      <c r="AD202" s="41"/>
      <c r="AE202" s="41"/>
      <c r="AF202" s="41"/>
      <c r="AG202" s="42"/>
      <c r="AH202" s="42"/>
      <c r="AI202" s="42"/>
      <c r="AJ202" s="41"/>
      <c r="AK202" s="41"/>
      <c r="AL202" s="41"/>
      <c r="AM202" s="42"/>
      <c r="AN202" s="42"/>
      <c r="AO202" s="42"/>
      <c r="AP202" s="41"/>
      <c r="AQ202" s="41"/>
      <c r="AR202" s="41"/>
      <c r="AS202" s="42"/>
      <c r="AT202" s="29"/>
      <c r="AU202" s="29"/>
      <c r="AV202" s="29"/>
    </row>
    <row r="203" spans="1:48" ht="15" customHeight="1" x14ac:dyDescent="0.2">
      <c r="A203" s="84"/>
      <c r="B203" s="37"/>
      <c r="C203" s="38"/>
      <c r="D203" s="56"/>
      <c r="E203" s="38" t="str">
        <f t="shared" si="59"/>
        <v/>
      </c>
      <c r="F203" s="38" t="str">
        <f t="shared" si="60"/>
        <v/>
      </c>
      <c r="G203" s="38" t="str">
        <f t="shared" si="61"/>
        <v/>
      </c>
      <c r="H203" s="38" t="str">
        <f t="shared" si="62"/>
        <v/>
      </c>
      <c r="I203" s="38" t="str">
        <f t="shared" si="63"/>
        <v/>
      </c>
      <c r="J203" s="38">
        <f t="shared" si="69"/>
        <v>0</v>
      </c>
      <c r="K203" s="51"/>
      <c r="L203" s="38" t="str">
        <f t="shared" si="64"/>
        <v/>
      </c>
      <c r="M203" s="38" t="str">
        <f t="shared" si="65"/>
        <v/>
      </c>
      <c r="N203" s="38" t="str">
        <f t="shared" si="66"/>
        <v/>
      </c>
      <c r="O203" s="38" t="str">
        <f t="shared" si="67"/>
        <v/>
      </c>
      <c r="P203" s="38" t="str">
        <f t="shared" si="68"/>
        <v/>
      </c>
      <c r="Q203" s="46">
        <f t="shared" si="70"/>
        <v>0</v>
      </c>
      <c r="R203" s="41"/>
      <c r="S203" s="41"/>
      <c r="T203" s="41"/>
      <c r="U203" s="42"/>
      <c r="V203" s="42"/>
      <c r="W203" s="42"/>
      <c r="X203" s="41"/>
      <c r="Y203" s="41"/>
      <c r="Z203" s="41"/>
      <c r="AA203" s="42"/>
      <c r="AB203" s="42"/>
      <c r="AC203" s="42"/>
      <c r="AD203" s="41"/>
      <c r="AE203" s="41"/>
      <c r="AF203" s="41"/>
      <c r="AG203" s="42"/>
      <c r="AH203" s="42"/>
      <c r="AI203" s="42"/>
      <c r="AJ203" s="41"/>
      <c r="AK203" s="41"/>
      <c r="AL203" s="41"/>
      <c r="AM203" s="42"/>
      <c r="AN203" s="42"/>
      <c r="AO203" s="42"/>
      <c r="AP203" s="41"/>
      <c r="AQ203" s="41"/>
      <c r="AR203" s="41"/>
      <c r="AS203" s="42"/>
      <c r="AT203" s="29"/>
      <c r="AU203" s="29"/>
      <c r="AV203" s="29"/>
    </row>
    <row r="204" spans="1:48" ht="15" customHeight="1" x14ac:dyDescent="0.2">
      <c r="A204" s="84"/>
      <c r="B204" s="37"/>
      <c r="C204" s="38"/>
      <c r="D204" s="56"/>
      <c r="E204" s="38" t="str">
        <f t="shared" si="59"/>
        <v/>
      </c>
      <c r="F204" s="38" t="str">
        <f t="shared" si="60"/>
        <v/>
      </c>
      <c r="G204" s="38" t="str">
        <f t="shared" si="61"/>
        <v/>
      </c>
      <c r="H204" s="38" t="str">
        <f t="shared" si="62"/>
        <v/>
      </c>
      <c r="I204" s="38" t="str">
        <f t="shared" si="63"/>
        <v/>
      </c>
      <c r="J204" s="38">
        <f t="shared" si="69"/>
        <v>0</v>
      </c>
      <c r="K204" s="51"/>
      <c r="L204" s="38" t="str">
        <f t="shared" si="64"/>
        <v/>
      </c>
      <c r="M204" s="38" t="str">
        <f t="shared" si="65"/>
        <v/>
      </c>
      <c r="N204" s="38" t="str">
        <f t="shared" si="66"/>
        <v/>
      </c>
      <c r="O204" s="38" t="str">
        <f t="shared" si="67"/>
        <v/>
      </c>
      <c r="P204" s="38" t="str">
        <f t="shared" si="68"/>
        <v/>
      </c>
      <c r="Q204" s="46">
        <f t="shared" si="70"/>
        <v>0</v>
      </c>
      <c r="R204" s="41"/>
      <c r="S204" s="41"/>
      <c r="T204" s="41"/>
      <c r="U204" s="42"/>
      <c r="V204" s="42"/>
      <c r="W204" s="42"/>
      <c r="X204" s="41"/>
      <c r="Y204" s="41"/>
      <c r="Z204" s="41"/>
      <c r="AA204" s="42"/>
      <c r="AB204" s="42"/>
      <c r="AC204" s="42"/>
      <c r="AD204" s="41"/>
      <c r="AE204" s="41"/>
      <c r="AF204" s="41"/>
      <c r="AG204" s="42"/>
      <c r="AH204" s="42"/>
      <c r="AI204" s="42"/>
      <c r="AJ204" s="41"/>
      <c r="AK204" s="41"/>
      <c r="AL204" s="41"/>
      <c r="AM204" s="42"/>
      <c r="AN204" s="42"/>
      <c r="AO204" s="42"/>
      <c r="AP204" s="41"/>
      <c r="AQ204" s="41"/>
      <c r="AR204" s="41"/>
      <c r="AS204" s="42"/>
      <c r="AT204" s="29"/>
      <c r="AU204" s="29"/>
      <c r="AV204" s="29"/>
    </row>
    <row r="205" spans="1:48" ht="15" customHeight="1" x14ac:dyDescent="0.2">
      <c r="A205" s="84"/>
      <c r="B205" s="37"/>
      <c r="C205" s="38"/>
      <c r="D205" s="56"/>
      <c r="E205" s="38" t="str">
        <f t="shared" si="59"/>
        <v/>
      </c>
      <c r="F205" s="38" t="str">
        <f t="shared" si="60"/>
        <v/>
      </c>
      <c r="G205" s="38" t="str">
        <f t="shared" si="61"/>
        <v/>
      </c>
      <c r="H205" s="38" t="str">
        <f t="shared" si="62"/>
        <v/>
      </c>
      <c r="I205" s="38" t="str">
        <f t="shared" si="63"/>
        <v/>
      </c>
      <c r="J205" s="38">
        <f t="shared" si="69"/>
        <v>0</v>
      </c>
      <c r="K205" s="51"/>
      <c r="L205" s="38" t="str">
        <f t="shared" si="64"/>
        <v/>
      </c>
      <c r="M205" s="38" t="str">
        <f t="shared" si="65"/>
        <v/>
      </c>
      <c r="N205" s="38" t="str">
        <f t="shared" si="66"/>
        <v/>
      </c>
      <c r="O205" s="38" t="str">
        <f t="shared" si="67"/>
        <v/>
      </c>
      <c r="P205" s="38" t="str">
        <f t="shared" si="68"/>
        <v/>
      </c>
      <c r="Q205" s="46">
        <f t="shared" si="70"/>
        <v>0</v>
      </c>
      <c r="R205" s="41"/>
      <c r="S205" s="41"/>
      <c r="T205" s="41"/>
      <c r="U205" s="42"/>
      <c r="V205" s="42"/>
      <c r="W205" s="42"/>
      <c r="X205" s="41"/>
      <c r="Y205" s="41"/>
      <c r="Z205" s="41"/>
      <c r="AA205" s="42"/>
      <c r="AB205" s="42"/>
      <c r="AC205" s="42"/>
      <c r="AD205" s="41"/>
      <c r="AE205" s="41"/>
      <c r="AF205" s="41"/>
      <c r="AG205" s="42"/>
      <c r="AH205" s="42"/>
      <c r="AI205" s="42"/>
      <c r="AJ205" s="41"/>
      <c r="AK205" s="41"/>
      <c r="AL205" s="41"/>
      <c r="AM205" s="42"/>
      <c r="AN205" s="42"/>
      <c r="AO205" s="42"/>
      <c r="AP205" s="41"/>
      <c r="AQ205" s="41"/>
      <c r="AR205" s="41"/>
      <c r="AS205" s="42"/>
      <c r="AT205" s="29"/>
      <c r="AU205" s="29"/>
      <c r="AV205" s="29"/>
    </row>
    <row r="206" spans="1:48" ht="15" customHeight="1" x14ac:dyDescent="0.2">
      <c r="A206" s="84"/>
      <c r="B206" s="37"/>
      <c r="C206" s="38"/>
      <c r="D206" s="56"/>
      <c r="E206" s="38" t="str">
        <f t="shared" si="59"/>
        <v/>
      </c>
      <c r="F206" s="38" t="str">
        <f t="shared" si="60"/>
        <v/>
      </c>
      <c r="G206" s="38" t="str">
        <f t="shared" si="61"/>
        <v/>
      </c>
      <c r="H206" s="38" t="str">
        <f t="shared" si="62"/>
        <v/>
      </c>
      <c r="I206" s="38" t="str">
        <f t="shared" si="63"/>
        <v/>
      </c>
      <c r="J206" s="38">
        <f t="shared" si="69"/>
        <v>0</v>
      </c>
      <c r="K206" s="51"/>
      <c r="L206" s="38" t="str">
        <f t="shared" si="64"/>
        <v/>
      </c>
      <c r="M206" s="38" t="str">
        <f t="shared" si="65"/>
        <v/>
      </c>
      <c r="N206" s="38" t="str">
        <f t="shared" si="66"/>
        <v/>
      </c>
      <c r="O206" s="38" t="str">
        <f t="shared" si="67"/>
        <v/>
      </c>
      <c r="P206" s="38" t="str">
        <f t="shared" si="68"/>
        <v/>
      </c>
      <c r="Q206" s="46">
        <f t="shared" si="70"/>
        <v>0</v>
      </c>
      <c r="R206" s="41"/>
      <c r="S206" s="41"/>
      <c r="T206" s="41"/>
      <c r="U206" s="42"/>
      <c r="V206" s="42"/>
      <c r="W206" s="42"/>
      <c r="X206" s="41"/>
      <c r="Y206" s="41"/>
      <c r="Z206" s="41"/>
      <c r="AA206" s="42"/>
      <c r="AB206" s="42"/>
      <c r="AC206" s="42"/>
      <c r="AD206" s="41"/>
      <c r="AE206" s="41"/>
      <c r="AF206" s="41"/>
      <c r="AG206" s="42"/>
      <c r="AH206" s="42"/>
      <c r="AI206" s="42"/>
      <c r="AJ206" s="41"/>
      <c r="AK206" s="41"/>
      <c r="AL206" s="41"/>
      <c r="AM206" s="42"/>
      <c r="AN206" s="42"/>
      <c r="AO206" s="42"/>
      <c r="AP206" s="41"/>
      <c r="AQ206" s="41"/>
      <c r="AR206" s="41"/>
      <c r="AS206" s="42"/>
      <c r="AT206" s="29"/>
      <c r="AU206" s="29"/>
      <c r="AV206" s="29"/>
    </row>
    <row r="207" spans="1:48" ht="15" customHeight="1" x14ac:dyDescent="0.2">
      <c r="A207" s="84"/>
      <c r="B207" s="37"/>
      <c r="C207" s="38"/>
      <c r="D207" s="56"/>
      <c r="E207" s="38" t="str">
        <f t="shared" si="59"/>
        <v/>
      </c>
      <c r="F207" s="38" t="str">
        <f t="shared" si="60"/>
        <v/>
      </c>
      <c r="G207" s="38" t="str">
        <f t="shared" si="61"/>
        <v/>
      </c>
      <c r="H207" s="38" t="str">
        <f t="shared" si="62"/>
        <v/>
      </c>
      <c r="I207" s="38" t="str">
        <f t="shared" si="63"/>
        <v/>
      </c>
      <c r="J207" s="38">
        <f t="shared" si="69"/>
        <v>0</v>
      </c>
      <c r="K207" s="51"/>
      <c r="L207" s="38" t="str">
        <f t="shared" si="64"/>
        <v/>
      </c>
      <c r="M207" s="38" t="str">
        <f t="shared" si="65"/>
        <v/>
      </c>
      <c r="N207" s="38" t="str">
        <f t="shared" si="66"/>
        <v/>
      </c>
      <c r="O207" s="38" t="str">
        <f t="shared" si="67"/>
        <v/>
      </c>
      <c r="P207" s="38" t="str">
        <f t="shared" si="68"/>
        <v/>
      </c>
      <c r="Q207" s="46">
        <f t="shared" si="70"/>
        <v>0</v>
      </c>
      <c r="R207" s="41"/>
      <c r="S207" s="41"/>
      <c r="T207" s="41"/>
      <c r="U207" s="42"/>
      <c r="V207" s="42"/>
      <c r="W207" s="42"/>
      <c r="X207" s="41"/>
      <c r="Y207" s="41"/>
      <c r="Z207" s="41"/>
      <c r="AA207" s="42"/>
      <c r="AB207" s="42"/>
      <c r="AC207" s="42"/>
      <c r="AD207" s="41"/>
      <c r="AE207" s="41"/>
      <c r="AF207" s="41"/>
      <c r="AG207" s="42"/>
      <c r="AH207" s="42"/>
      <c r="AI207" s="42"/>
      <c r="AJ207" s="41"/>
      <c r="AK207" s="41"/>
      <c r="AL207" s="41"/>
      <c r="AM207" s="42"/>
      <c r="AN207" s="42"/>
      <c r="AO207" s="42"/>
      <c r="AP207" s="41"/>
      <c r="AQ207" s="41"/>
      <c r="AR207" s="41"/>
      <c r="AS207" s="42"/>
      <c r="AT207" s="29"/>
      <c r="AU207" s="29"/>
      <c r="AV207" s="29"/>
    </row>
    <row r="208" spans="1:48" ht="15" customHeight="1" x14ac:dyDescent="0.2">
      <c r="A208" s="84"/>
      <c r="B208" s="37"/>
      <c r="C208" s="38"/>
      <c r="D208" s="56"/>
      <c r="E208" s="38" t="str">
        <f t="shared" si="59"/>
        <v/>
      </c>
      <c r="F208" s="38" t="str">
        <f t="shared" si="60"/>
        <v/>
      </c>
      <c r="G208" s="38" t="str">
        <f t="shared" si="61"/>
        <v/>
      </c>
      <c r="H208" s="38" t="str">
        <f t="shared" si="62"/>
        <v/>
      </c>
      <c r="I208" s="38" t="str">
        <f t="shared" si="63"/>
        <v/>
      </c>
      <c r="J208" s="38">
        <f t="shared" si="69"/>
        <v>0</v>
      </c>
      <c r="K208" s="51"/>
      <c r="L208" s="38" t="str">
        <f t="shared" si="64"/>
        <v/>
      </c>
      <c r="M208" s="38" t="str">
        <f t="shared" si="65"/>
        <v/>
      </c>
      <c r="N208" s="38" t="str">
        <f t="shared" si="66"/>
        <v/>
      </c>
      <c r="O208" s="38" t="str">
        <f t="shared" si="67"/>
        <v/>
      </c>
      <c r="P208" s="38" t="str">
        <f t="shared" si="68"/>
        <v/>
      </c>
      <c r="Q208" s="46">
        <f t="shared" si="70"/>
        <v>0</v>
      </c>
      <c r="R208" s="41"/>
      <c r="S208" s="41"/>
      <c r="T208" s="41"/>
      <c r="U208" s="42"/>
      <c r="V208" s="42"/>
      <c r="W208" s="42"/>
      <c r="X208" s="41"/>
      <c r="Y208" s="41"/>
      <c r="Z208" s="41"/>
      <c r="AA208" s="42"/>
      <c r="AB208" s="42"/>
      <c r="AC208" s="42"/>
      <c r="AD208" s="41"/>
      <c r="AE208" s="41"/>
      <c r="AF208" s="41"/>
      <c r="AG208" s="42"/>
      <c r="AH208" s="42"/>
      <c r="AI208" s="42"/>
      <c r="AJ208" s="41"/>
      <c r="AK208" s="41"/>
      <c r="AL208" s="41"/>
      <c r="AM208" s="42"/>
      <c r="AN208" s="42"/>
      <c r="AO208" s="42"/>
      <c r="AP208" s="41"/>
      <c r="AQ208" s="41"/>
      <c r="AR208" s="41"/>
      <c r="AS208" s="42"/>
      <c r="AT208" s="29"/>
      <c r="AU208" s="29"/>
      <c r="AV208" s="29"/>
    </row>
    <row r="209" spans="1:48" ht="15" customHeight="1" x14ac:dyDescent="0.2">
      <c r="A209" s="84"/>
      <c r="B209" s="37"/>
      <c r="C209" s="38"/>
      <c r="D209" s="56"/>
      <c r="E209" s="38" t="str">
        <f t="shared" si="59"/>
        <v/>
      </c>
      <c r="F209" s="38" t="str">
        <f t="shared" si="60"/>
        <v/>
      </c>
      <c r="G209" s="38" t="str">
        <f t="shared" si="61"/>
        <v/>
      </c>
      <c r="H209" s="38" t="str">
        <f t="shared" si="62"/>
        <v/>
      </c>
      <c r="I209" s="38" t="str">
        <f t="shared" si="63"/>
        <v/>
      </c>
      <c r="J209" s="38">
        <f t="shared" si="69"/>
        <v>0</v>
      </c>
      <c r="K209" s="51"/>
      <c r="L209" s="38" t="str">
        <f t="shared" si="64"/>
        <v/>
      </c>
      <c r="M209" s="38" t="str">
        <f t="shared" si="65"/>
        <v/>
      </c>
      <c r="N209" s="38" t="str">
        <f t="shared" si="66"/>
        <v/>
      </c>
      <c r="O209" s="38" t="str">
        <f t="shared" si="67"/>
        <v/>
      </c>
      <c r="P209" s="38" t="str">
        <f t="shared" si="68"/>
        <v/>
      </c>
      <c r="Q209" s="46">
        <f t="shared" si="70"/>
        <v>0</v>
      </c>
      <c r="R209" s="41"/>
      <c r="S209" s="41"/>
      <c r="T209" s="41"/>
      <c r="U209" s="42"/>
      <c r="V209" s="42"/>
      <c r="W209" s="42"/>
      <c r="X209" s="41"/>
      <c r="Y209" s="41"/>
      <c r="Z209" s="41"/>
      <c r="AA209" s="42"/>
      <c r="AB209" s="42"/>
      <c r="AC209" s="42"/>
      <c r="AD209" s="41"/>
      <c r="AE209" s="41"/>
      <c r="AF209" s="41"/>
      <c r="AG209" s="42"/>
      <c r="AH209" s="42"/>
      <c r="AI209" s="42"/>
      <c r="AJ209" s="41"/>
      <c r="AK209" s="41"/>
      <c r="AL209" s="41"/>
      <c r="AM209" s="42"/>
      <c r="AN209" s="42"/>
      <c r="AO209" s="42"/>
      <c r="AP209" s="41"/>
      <c r="AQ209" s="41"/>
      <c r="AR209" s="41"/>
      <c r="AS209" s="42"/>
      <c r="AT209" s="29"/>
      <c r="AU209" s="29"/>
      <c r="AV209" s="29"/>
    </row>
    <row r="210" spans="1:48" ht="15" customHeight="1" x14ac:dyDescent="0.2">
      <c r="A210" s="84"/>
      <c r="B210" s="37"/>
      <c r="C210" s="38"/>
      <c r="D210" s="56"/>
      <c r="E210" s="38" t="str">
        <f t="shared" si="59"/>
        <v/>
      </c>
      <c r="F210" s="38" t="str">
        <f t="shared" si="60"/>
        <v/>
      </c>
      <c r="G210" s="38" t="str">
        <f t="shared" si="61"/>
        <v/>
      </c>
      <c r="H210" s="38" t="str">
        <f t="shared" si="62"/>
        <v/>
      </c>
      <c r="I210" s="38" t="str">
        <f t="shared" si="63"/>
        <v/>
      </c>
      <c r="J210" s="38">
        <f t="shared" si="69"/>
        <v>0</v>
      </c>
      <c r="K210" s="51"/>
      <c r="L210" s="38" t="str">
        <f t="shared" si="64"/>
        <v/>
      </c>
      <c r="M210" s="38" t="str">
        <f t="shared" si="65"/>
        <v/>
      </c>
      <c r="N210" s="38" t="str">
        <f t="shared" si="66"/>
        <v/>
      </c>
      <c r="O210" s="38" t="str">
        <f t="shared" si="67"/>
        <v/>
      </c>
      <c r="P210" s="38" t="str">
        <f t="shared" si="68"/>
        <v/>
      </c>
      <c r="Q210" s="46">
        <f t="shared" si="70"/>
        <v>0</v>
      </c>
      <c r="R210" s="41"/>
      <c r="S210" s="41"/>
      <c r="T210" s="41"/>
      <c r="U210" s="42"/>
      <c r="V210" s="42"/>
      <c r="W210" s="42"/>
      <c r="X210" s="41"/>
      <c r="Y210" s="41"/>
      <c r="Z210" s="41"/>
      <c r="AA210" s="42"/>
      <c r="AB210" s="42"/>
      <c r="AC210" s="42"/>
      <c r="AD210" s="41"/>
      <c r="AE210" s="41"/>
      <c r="AF210" s="41"/>
      <c r="AG210" s="42"/>
      <c r="AH210" s="42"/>
      <c r="AI210" s="42"/>
      <c r="AJ210" s="41"/>
      <c r="AK210" s="41"/>
      <c r="AL210" s="41"/>
      <c r="AM210" s="42"/>
      <c r="AN210" s="42"/>
      <c r="AO210" s="42"/>
      <c r="AP210" s="41"/>
      <c r="AQ210" s="41"/>
      <c r="AR210" s="41"/>
      <c r="AS210" s="42"/>
      <c r="AT210" s="29"/>
      <c r="AU210" s="29"/>
      <c r="AV210" s="29"/>
    </row>
    <row r="211" spans="1:48" ht="15" customHeight="1" x14ac:dyDescent="0.2">
      <c r="A211" s="84"/>
      <c r="B211" s="37"/>
      <c r="C211" s="38"/>
      <c r="D211" s="56"/>
      <c r="E211" s="38" t="str">
        <f t="shared" si="59"/>
        <v/>
      </c>
      <c r="F211" s="38" t="str">
        <f t="shared" si="60"/>
        <v/>
      </c>
      <c r="G211" s="38" t="str">
        <f t="shared" si="61"/>
        <v/>
      </c>
      <c r="H211" s="38" t="str">
        <f t="shared" si="62"/>
        <v/>
      </c>
      <c r="I211" s="38" t="str">
        <f t="shared" si="63"/>
        <v/>
      </c>
      <c r="J211" s="38">
        <f t="shared" si="69"/>
        <v>0</v>
      </c>
      <c r="K211" s="51"/>
      <c r="L211" s="38" t="str">
        <f t="shared" si="64"/>
        <v/>
      </c>
      <c r="M211" s="38" t="str">
        <f t="shared" si="65"/>
        <v/>
      </c>
      <c r="N211" s="38" t="str">
        <f t="shared" si="66"/>
        <v/>
      </c>
      <c r="O211" s="38" t="str">
        <f t="shared" si="67"/>
        <v/>
      </c>
      <c r="P211" s="38" t="str">
        <f t="shared" si="68"/>
        <v/>
      </c>
      <c r="Q211" s="46">
        <f t="shared" si="70"/>
        <v>0</v>
      </c>
      <c r="R211" s="41"/>
      <c r="S211" s="41"/>
      <c r="T211" s="41"/>
      <c r="U211" s="42"/>
      <c r="V211" s="42"/>
      <c r="W211" s="42"/>
      <c r="X211" s="41"/>
      <c r="Y211" s="41"/>
      <c r="Z211" s="41"/>
      <c r="AA211" s="42"/>
      <c r="AB211" s="42"/>
      <c r="AC211" s="42"/>
      <c r="AD211" s="41"/>
      <c r="AE211" s="41"/>
      <c r="AF211" s="41"/>
      <c r="AG211" s="42"/>
      <c r="AH211" s="42"/>
      <c r="AI211" s="42"/>
      <c r="AJ211" s="41"/>
      <c r="AK211" s="41"/>
      <c r="AL211" s="41"/>
      <c r="AM211" s="42"/>
      <c r="AN211" s="42"/>
      <c r="AO211" s="42"/>
      <c r="AP211" s="41"/>
      <c r="AQ211" s="41"/>
      <c r="AR211" s="41"/>
      <c r="AS211" s="42"/>
      <c r="AT211" s="29"/>
      <c r="AU211" s="29"/>
      <c r="AV211" s="29"/>
    </row>
    <row r="212" spans="1:48" ht="15" customHeight="1" x14ac:dyDescent="0.2">
      <c r="A212" s="84"/>
      <c r="B212" s="37"/>
      <c r="C212" s="38"/>
      <c r="D212" s="56"/>
      <c r="E212" s="38" t="str">
        <f t="shared" si="59"/>
        <v/>
      </c>
      <c r="F212" s="38" t="str">
        <f t="shared" si="60"/>
        <v/>
      </c>
      <c r="G212" s="38" t="str">
        <f t="shared" si="61"/>
        <v/>
      </c>
      <c r="H212" s="38" t="str">
        <f t="shared" si="62"/>
        <v/>
      </c>
      <c r="I212" s="38" t="str">
        <f t="shared" si="63"/>
        <v/>
      </c>
      <c r="J212" s="38">
        <f t="shared" si="69"/>
        <v>0</v>
      </c>
      <c r="K212" s="51"/>
      <c r="L212" s="38" t="str">
        <f t="shared" si="64"/>
        <v/>
      </c>
      <c r="M212" s="38" t="str">
        <f t="shared" si="65"/>
        <v/>
      </c>
      <c r="N212" s="38" t="str">
        <f t="shared" si="66"/>
        <v/>
      </c>
      <c r="O212" s="38" t="str">
        <f t="shared" si="67"/>
        <v/>
      </c>
      <c r="P212" s="38" t="str">
        <f t="shared" si="68"/>
        <v/>
      </c>
      <c r="Q212" s="46">
        <f t="shared" si="70"/>
        <v>0</v>
      </c>
      <c r="R212" s="41"/>
      <c r="S212" s="41"/>
      <c r="T212" s="41"/>
      <c r="U212" s="42"/>
      <c r="V212" s="42"/>
      <c r="W212" s="42"/>
      <c r="X212" s="41"/>
      <c r="Y212" s="41"/>
      <c r="Z212" s="41"/>
      <c r="AA212" s="42"/>
      <c r="AB212" s="42"/>
      <c r="AC212" s="42"/>
      <c r="AD212" s="41"/>
      <c r="AE212" s="41"/>
      <c r="AF212" s="41"/>
      <c r="AG212" s="42"/>
      <c r="AH212" s="42"/>
      <c r="AI212" s="42"/>
      <c r="AJ212" s="41"/>
      <c r="AK212" s="41"/>
      <c r="AL212" s="41"/>
      <c r="AM212" s="42"/>
      <c r="AN212" s="42"/>
      <c r="AO212" s="42"/>
      <c r="AP212" s="41"/>
      <c r="AQ212" s="41"/>
      <c r="AR212" s="41"/>
      <c r="AS212" s="42"/>
      <c r="AT212" s="29"/>
      <c r="AU212" s="29"/>
      <c r="AV212" s="29"/>
    </row>
    <row r="213" spans="1:48" ht="15" customHeight="1" x14ac:dyDescent="0.2">
      <c r="A213" s="84"/>
      <c r="B213" s="37"/>
      <c r="C213" s="38"/>
      <c r="D213" s="56"/>
      <c r="E213" s="38" t="str">
        <f t="shared" si="59"/>
        <v/>
      </c>
      <c r="F213" s="38" t="str">
        <f t="shared" si="60"/>
        <v/>
      </c>
      <c r="G213" s="38" t="str">
        <f t="shared" si="61"/>
        <v/>
      </c>
      <c r="H213" s="38" t="str">
        <f t="shared" si="62"/>
        <v/>
      </c>
      <c r="I213" s="38" t="str">
        <f t="shared" si="63"/>
        <v/>
      </c>
      <c r="J213" s="38">
        <f t="shared" si="69"/>
        <v>0</v>
      </c>
      <c r="K213" s="51"/>
      <c r="L213" s="38" t="str">
        <f t="shared" si="64"/>
        <v/>
      </c>
      <c r="M213" s="38" t="str">
        <f t="shared" si="65"/>
        <v/>
      </c>
      <c r="N213" s="38" t="str">
        <f t="shared" si="66"/>
        <v/>
      </c>
      <c r="O213" s="38" t="str">
        <f t="shared" si="67"/>
        <v/>
      </c>
      <c r="P213" s="38" t="str">
        <f t="shared" si="68"/>
        <v/>
      </c>
      <c r="Q213" s="46">
        <f t="shared" si="70"/>
        <v>0</v>
      </c>
      <c r="R213" s="41"/>
      <c r="S213" s="41"/>
      <c r="T213" s="41"/>
      <c r="U213" s="42"/>
      <c r="V213" s="42"/>
      <c r="W213" s="42"/>
      <c r="X213" s="41"/>
      <c r="Y213" s="41"/>
      <c r="Z213" s="41"/>
      <c r="AA213" s="42"/>
      <c r="AB213" s="42"/>
      <c r="AC213" s="42"/>
      <c r="AD213" s="41"/>
      <c r="AE213" s="41"/>
      <c r="AF213" s="41"/>
      <c r="AG213" s="42"/>
      <c r="AH213" s="42"/>
      <c r="AI213" s="42"/>
      <c r="AJ213" s="41"/>
      <c r="AK213" s="41"/>
      <c r="AL213" s="41"/>
      <c r="AM213" s="42"/>
      <c r="AN213" s="42"/>
      <c r="AO213" s="42"/>
      <c r="AP213" s="41"/>
      <c r="AQ213" s="41"/>
      <c r="AR213" s="41"/>
      <c r="AS213" s="42"/>
      <c r="AT213" s="29"/>
      <c r="AU213" s="29"/>
      <c r="AV213" s="29"/>
    </row>
    <row r="214" spans="1:48" ht="15" customHeight="1" x14ac:dyDescent="0.2">
      <c r="A214" s="84"/>
      <c r="B214" s="37"/>
      <c r="C214" s="38"/>
      <c r="D214" s="56"/>
      <c r="E214" s="38" t="str">
        <f t="shared" si="59"/>
        <v/>
      </c>
      <c r="F214" s="38" t="str">
        <f t="shared" si="60"/>
        <v/>
      </c>
      <c r="G214" s="38" t="str">
        <f t="shared" si="61"/>
        <v/>
      </c>
      <c r="H214" s="38" t="str">
        <f t="shared" si="62"/>
        <v/>
      </c>
      <c r="I214" s="38" t="str">
        <f t="shared" si="63"/>
        <v/>
      </c>
      <c r="J214" s="38">
        <f t="shared" si="69"/>
        <v>0</v>
      </c>
      <c r="K214" s="51"/>
      <c r="L214" s="38" t="str">
        <f t="shared" si="64"/>
        <v/>
      </c>
      <c r="M214" s="38" t="str">
        <f t="shared" si="65"/>
        <v/>
      </c>
      <c r="N214" s="38" t="str">
        <f t="shared" si="66"/>
        <v/>
      </c>
      <c r="O214" s="38" t="str">
        <f t="shared" si="67"/>
        <v/>
      </c>
      <c r="P214" s="38" t="str">
        <f t="shared" si="68"/>
        <v/>
      </c>
      <c r="Q214" s="46">
        <f t="shared" si="70"/>
        <v>0</v>
      </c>
      <c r="R214" s="41"/>
      <c r="S214" s="41"/>
      <c r="T214" s="41"/>
      <c r="U214" s="42"/>
      <c r="V214" s="42"/>
      <c r="W214" s="42"/>
      <c r="X214" s="41"/>
      <c r="Y214" s="41"/>
      <c r="Z214" s="41"/>
      <c r="AA214" s="42"/>
      <c r="AB214" s="42"/>
      <c r="AC214" s="42"/>
      <c r="AD214" s="41"/>
      <c r="AE214" s="41"/>
      <c r="AF214" s="41"/>
      <c r="AG214" s="42"/>
      <c r="AH214" s="42"/>
      <c r="AI214" s="42"/>
      <c r="AJ214" s="41"/>
      <c r="AK214" s="41"/>
      <c r="AL214" s="41"/>
      <c r="AM214" s="42"/>
      <c r="AN214" s="42"/>
      <c r="AO214" s="42"/>
      <c r="AP214" s="41"/>
      <c r="AQ214" s="41"/>
      <c r="AR214" s="41"/>
      <c r="AS214" s="42"/>
      <c r="AT214" s="29"/>
      <c r="AU214" s="29"/>
      <c r="AV214" s="29"/>
    </row>
    <row r="215" spans="1:48" ht="15" customHeight="1" x14ac:dyDescent="0.2">
      <c r="A215" s="84"/>
      <c r="B215" s="37"/>
      <c r="C215" s="38"/>
      <c r="D215" s="56"/>
      <c r="E215" s="38" t="str">
        <f t="shared" si="59"/>
        <v/>
      </c>
      <c r="F215" s="38" t="str">
        <f t="shared" si="60"/>
        <v/>
      </c>
      <c r="G215" s="38" t="str">
        <f t="shared" si="61"/>
        <v/>
      </c>
      <c r="H215" s="38" t="str">
        <f t="shared" si="62"/>
        <v/>
      </c>
      <c r="I215" s="38" t="str">
        <f t="shared" si="63"/>
        <v/>
      </c>
      <c r="J215" s="38">
        <f t="shared" si="69"/>
        <v>0</v>
      </c>
      <c r="K215" s="51"/>
      <c r="L215" s="38" t="str">
        <f t="shared" si="64"/>
        <v/>
      </c>
      <c r="M215" s="38" t="str">
        <f t="shared" si="65"/>
        <v/>
      </c>
      <c r="N215" s="38" t="str">
        <f t="shared" si="66"/>
        <v/>
      </c>
      <c r="O215" s="38" t="str">
        <f t="shared" si="67"/>
        <v/>
      </c>
      <c r="P215" s="38" t="str">
        <f t="shared" si="68"/>
        <v/>
      </c>
      <c r="Q215" s="46">
        <f t="shared" si="70"/>
        <v>0</v>
      </c>
      <c r="R215" s="41"/>
      <c r="S215" s="41"/>
      <c r="T215" s="41"/>
      <c r="U215" s="42"/>
      <c r="V215" s="42"/>
      <c r="W215" s="42"/>
      <c r="X215" s="41"/>
      <c r="Y215" s="41"/>
      <c r="Z215" s="41"/>
      <c r="AA215" s="42"/>
      <c r="AB215" s="42"/>
      <c r="AC215" s="42"/>
      <c r="AD215" s="41"/>
      <c r="AE215" s="41"/>
      <c r="AF215" s="41"/>
      <c r="AG215" s="42"/>
      <c r="AH215" s="42"/>
      <c r="AI215" s="42"/>
      <c r="AJ215" s="41"/>
      <c r="AK215" s="41"/>
      <c r="AL215" s="41"/>
      <c r="AM215" s="42"/>
      <c r="AN215" s="42"/>
      <c r="AO215" s="42"/>
      <c r="AP215" s="41"/>
      <c r="AQ215" s="41"/>
      <c r="AR215" s="41"/>
      <c r="AS215" s="42"/>
      <c r="AT215" s="29"/>
      <c r="AU215" s="29"/>
      <c r="AV215" s="29"/>
    </row>
    <row r="216" spans="1:48" ht="15" customHeight="1" x14ac:dyDescent="0.2">
      <c r="A216" s="84"/>
      <c r="B216" s="37"/>
      <c r="C216" s="38"/>
      <c r="D216" s="56"/>
      <c r="E216" s="38" t="str">
        <f t="shared" si="59"/>
        <v/>
      </c>
      <c r="F216" s="38" t="str">
        <f t="shared" si="60"/>
        <v/>
      </c>
      <c r="G216" s="38" t="str">
        <f t="shared" si="61"/>
        <v/>
      </c>
      <c r="H216" s="38" t="str">
        <f t="shared" si="62"/>
        <v/>
      </c>
      <c r="I216" s="38" t="str">
        <f t="shared" si="63"/>
        <v/>
      </c>
      <c r="J216" s="38">
        <f t="shared" si="69"/>
        <v>0</v>
      </c>
      <c r="K216" s="51"/>
      <c r="L216" s="38" t="str">
        <f t="shared" si="64"/>
        <v/>
      </c>
      <c r="M216" s="38" t="str">
        <f t="shared" si="65"/>
        <v/>
      </c>
      <c r="N216" s="38" t="str">
        <f t="shared" si="66"/>
        <v/>
      </c>
      <c r="O216" s="38" t="str">
        <f t="shared" si="67"/>
        <v/>
      </c>
      <c r="P216" s="38" t="str">
        <f t="shared" si="68"/>
        <v/>
      </c>
      <c r="Q216" s="46">
        <f t="shared" si="70"/>
        <v>0</v>
      </c>
      <c r="R216" s="41"/>
      <c r="S216" s="41"/>
      <c r="T216" s="41"/>
      <c r="U216" s="42"/>
      <c r="V216" s="42"/>
      <c r="W216" s="42"/>
      <c r="X216" s="41"/>
      <c r="Y216" s="41"/>
      <c r="Z216" s="41"/>
      <c r="AA216" s="42"/>
      <c r="AB216" s="42"/>
      <c r="AC216" s="42"/>
      <c r="AD216" s="41"/>
      <c r="AE216" s="41"/>
      <c r="AF216" s="41"/>
      <c r="AG216" s="42"/>
      <c r="AH216" s="42"/>
      <c r="AI216" s="42"/>
      <c r="AJ216" s="41"/>
      <c r="AK216" s="41"/>
      <c r="AL216" s="41"/>
      <c r="AM216" s="42"/>
      <c r="AN216" s="42"/>
      <c r="AO216" s="42"/>
      <c r="AP216" s="41"/>
      <c r="AQ216" s="41"/>
      <c r="AR216" s="41"/>
      <c r="AS216" s="42"/>
      <c r="AT216" s="29"/>
      <c r="AU216" s="29"/>
      <c r="AV216" s="29"/>
    </row>
    <row r="217" spans="1:48" ht="15" customHeight="1" x14ac:dyDescent="0.2">
      <c r="A217" s="84"/>
      <c r="B217" s="37"/>
      <c r="C217" s="38"/>
      <c r="D217" s="56"/>
      <c r="E217" s="38" t="str">
        <f t="shared" si="59"/>
        <v/>
      </c>
      <c r="F217" s="38" t="str">
        <f t="shared" si="60"/>
        <v/>
      </c>
      <c r="G217" s="38" t="str">
        <f t="shared" si="61"/>
        <v/>
      </c>
      <c r="H217" s="38" t="str">
        <f t="shared" si="62"/>
        <v/>
      </c>
      <c r="I217" s="38" t="str">
        <f t="shared" si="63"/>
        <v/>
      </c>
      <c r="J217" s="38">
        <f t="shared" si="69"/>
        <v>0</v>
      </c>
      <c r="K217" s="51"/>
      <c r="L217" s="38" t="str">
        <f t="shared" si="64"/>
        <v/>
      </c>
      <c r="M217" s="38" t="str">
        <f t="shared" si="65"/>
        <v/>
      </c>
      <c r="N217" s="38" t="str">
        <f t="shared" si="66"/>
        <v/>
      </c>
      <c r="O217" s="38" t="str">
        <f t="shared" si="67"/>
        <v/>
      </c>
      <c r="P217" s="38" t="str">
        <f t="shared" si="68"/>
        <v/>
      </c>
      <c r="Q217" s="46">
        <f t="shared" si="70"/>
        <v>0</v>
      </c>
      <c r="R217" s="41"/>
      <c r="S217" s="41"/>
      <c r="T217" s="41"/>
      <c r="U217" s="42"/>
      <c r="V217" s="42"/>
      <c r="W217" s="42"/>
      <c r="X217" s="41"/>
      <c r="Y217" s="41"/>
      <c r="Z217" s="41"/>
      <c r="AA217" s="42"/>
      <c r="AB217" s="42"/>
      <c r="AC217" s="42"/>
      <c r="AD217" s="41"/>
      <c r="AE217" s="41"/>
      <c r="AF217" s="41"/>
      <c r="AG217" s="42"/>
      <c r="AH217" s="42"/>
      <c r="AI217" s="42"/>
      <c r="AJ217" s="41"/>
      <c r="AK217" s="41"/>
      <c r="AL217" s="41"/>
      <c r="AM217" s="42"/>
      <c r="AN217" s="42"/>
      <c r="AO217" s="42"/>
      <c r="AP217" s="41"/>
      <c r="AQ217" s="41"/>
      <c r="AR217" s="41"/>
      <c r="AS217" s="42"/>
      <c r="AT217" s="29"/>
      <c r="AU217" s="29"/>
      <c r="AV217" s="29"/>
    </row>
    <row r="218" spans="1:48" ht="15" customHeight="1" x14ac:dyDescent="0.2">
      <c r="A218" s="84"/>
      <c r="B218" s="37"/>
      <c r="C218" s="38"/>
      <c r="D218" s="56"/>
      <c r="E218" s="38" t="str">
        <f t="shared" si="59"/>
        <v/>
      </c>
      <c r="F218" s="38" t="str">
        <f t="shared" si="60"/>
        <v/>
      </c>
      <c r="G218" s="38" t="str">
        <f t="shared" si="61"/>
        <v/>
      </c>
      <c r="H218" s="38" t="str">
        <f t="shared" si="62"/>
        <v/>
      </c>
      <c r="I218" s="38" t="str">
        <f t="shared" si="63"/>
        <v/>
      </c>
      <c r="J218" s="38">
        <f t="shared" si="69"/>
        <v>0</v>
      </c>
      <c r="K218" s="51"/>
      <c r="L218" s="38" t="str">
        <f t="shared" si="64"/>
        <v/>
      </c>
      <c r="M218" s="38" t="str">
        <f t="shared" si="65"/>
        <v/>
      </c>
      <c r="N218" s="38" t="str">
        <f t="shared" si="66"/>
        <v/>
      </c>
      <c r="O218" s="38" t="str">
        <f t="shared" si="67"/>
        <v/>
      </c>
      <c r="P218" s="38" t="str">
        <f t="shared" si="68"/>
        <v/>
      </c>
      <c r="Q218" s="46">
        <f t="shared" si="70"/>
        <v>0</v>
      </c>
      <c r="R218" s="41"/>
      <c r="S218" s="41"/>
      <c r="T218" s="41"/>
      <c r="U218" s="42"/>
      <c r="V218" s="42"/>
      <c r="W218" s="42"/>
      <c r="X218" s="41"/>
      <c r="Y218" s="41"/>
      <c r="Z218" s="41"/>
      <c r="AA218" s="42"/>
      <c r="AB218" s="42"/>
      <c r="AC218" s="42"/>
      <c r="AD218" s="41"/>
      <c r="AE218" s="41"/>
      <c r="AF218" s="41"/>
      <c r="AG218" s="42"/>
      <c r="AH218" s="42"/>
      <c r="AI218" s="42"/>
      <c r="AJ218" s="41"/>
      <c r="AK218" s="41"/>
      <c r="AL218" s="41"/>
      <c r="AM218" s="42"/>
      <c r="AN218" s="42"/>
      <c r="AO218" s="42"/>
      <c r="AP218" s="41"/>
      <c r="AQ218" s="41"/>
      <c r="AR218" s="41"/>
      <c r="AS218" s="42"/>
      <c r="AT218" s="29"/>
      <c r="AU218" s="29"/>
      <c r="AV218" s="29"/>
    </row>
    <row r="219" spans="1:48" ht="15" customHeight="1" x14ac:dyDescent="0.2">
      <c r="A219" s="84"/>
      <c r="B219" s="37"/>
      <c r="C219" s="38"/>
      <c r="D219" s="56"/>
      <c r="E219" s="38" t="str">
        <f t="shared" si="59"/>
        <v/>
      </c>
      <c r="F219" s="38" t="str">
        <f t="shared" si="60"/>
        <v/>
      </c>
      <c r="G219" s="38" t="str">
        <f t="shared" si="61"/>
        <v/>
      </c>
      <c r="H219" s="38" t="str">
        <f t="shared" si="62"/>
        <v/>
      </c>
      <c r="I219" s="38" t="str">
        <f t="shared" si="63"/>
        <v/>
      </c>
      <c r="J219" s="38">
        <f t="shared" si="69"/>
        <v>0</v>
      </c>
      <c r="K219" s="51"/>
      <c r="L219" s="38" t="str">
        <f t="shared" si="64"/>
        <v/>
      </c>
      <c r="M219" s="38" t="str">
        <f t="shared" si="65"/>
        <v/>
      </c>
      <c r="N219" s="38" t="str">
        <f t="shared" si="66"/>
        <v/>
      </c>
      <c r="O219" s="38" t="str">
        <f t="shared" si="67"/>
        <v/>
      </c>
      <c r="P219" s="38" t="str">
        <f t="shared" si="68"/>
        <v/>
      </c>
      <c r="Q219" s="46">
        <f t="shared" si="70"/>
        <v>0</v>
      </c>
      <c r="R219" s="41"/>
      <c r="S219" s="41"/>
      <c r="T219" s="41"/>
      <c r="U219" s="42"/>
      <c r="V219" s="42"/>
      <c r="W219" s="42"/>
      <c r="X219" s="41"/>
      <c r="Y219" s="41"/>
      <c r="Z219" s="41"/>
      <c r="AA219" s="42"/>
      <c r="AB219" s="42"/>
      <c r="AC219" s="42"/>
      <c r="AD219" s="41"/>
      <c r="AE219" s="41"/>
      <c r="AF219" s="41"/>
      <c r="AG219" s="42"/>
      <c r="AH219" s="42"/>
      <c r="AI219" s="42"/>
      <c r="AJ219" s="41"/>
      <c r="AK219" s="41"/>
      <c r="AL219" s="41"/>
      <c r="AM219" s="42"/>
      <c r="AN219" s="42"/>
      <c r="AO219" s="42"/>
      <c r="AP219" s="41"/>
      <c r="AQ219" s="41"/>
      <c r="AR219" s="41"/>
      <c r="AS219" s="42"/>
      <c r="AT219" s="29"/>
      <c r="AU219" s="29"/>
      <c r="AV219" s="29"/>
    </row>
    <row r="220" spans="1:48" ht="15" customHeight="1" x14ac:dyDescent="0.2">
      <c r="A220" s="84"/>
      <c r="B220" s="37"/>
      <c r="C220" s="38"/>
      <c r="D220" s="56"/>
      <c r="E220" s="38" t="str">
        <f t="shared" si="59"/>
        <v/>
      </c>
      <c r="F220" s="38" t="str">
        <f t="shared" si="60"/>
        <v/>
      </c>
      <c r="G220" s="38" t="str">
        <f t="shared" si="61"/>
        <v/>
      </c>
      <c r="H220" s="38" t="str">
        <f t="shared" si="62"/>
        <v/>
      </c>
      <c r="I220" s="38" t="str">
        <f t="shared" si="63"/>
        <v/>
      </c>
      <c r="J220" s="38">
        <f t="shared" si="69"/>
        <v>0</v>
      </c>
      <c r="K220" s="51"/>
      <c r="L220" s="38" t="str">
        <f t="shared" si="64"/>
        <v/>
      </c>
      <c r="M220" s="38" t="str">
        <f t="shared" si="65"/>
        <v/>
      </c>
      <c r="N220" s="38" t="str">
        <f t="shared" si="66"/>
        <v/>
      </c>
      <c r="O220" s="38" t="str">
        <f t="shared" si="67"/>
        <v/>
      </c>
      <c r="P220" s="38" t="str">
        <f t="shared" si="68"/>
        <v/>
      </c>
      <c r="Q220" s="46">
        <f t="shared" si="70"/>
        <v>0</v>
      </c>
      <c r="R220" s="41"/>
      <c r="S220" s="41"/>
      <c r="T220" s="41"/>
      <c r="U220" s="42"/>
      <c r="V220" s="42"/>
      <c r="W220" s="42"/>
      <c r="X220" s="41"/>
      <c r="Y220" s="41"/>
      <c r="Z220" s="41"/>
      <c r="AA220" s="42"/>
      <c r="AB220" s="42"/>
      <c r="AC220" s="42"/>
      <c r="AD220" s="41"/>
      <c r="AE220" s="41"/>
      <c r="AF220" s="41"/>
      <c r="AG220" s="42"/>
      <c r="AH220" s="42"/>
      <c r="AI220" s="42"/>
      <c r="AJ220" s="41"/>
      <c r="AK220" s="41"/>
      <c r="AL220" s="41"/>
      <c r="AM220" s="42"/>
      <c r="AN220" s="42"/>
      <c r="AO220" s="42"/>
      <c r="AP220" s="41"/>
      <c r="AQ220" s="41"/>
      <c r="AR220" s="41"/>
      <c r="AS220" s="42"/>
      <c r="AT220" s="29"/>
      <c r="AU220" s="29"/>
      <c r="AV220" s="29"/>
    </row>
    <row r="221" spans="1:48" ht="15" customHeight="1" x14ac:dyDescent="0.2">
      <c r="A221" s="84"/>
      <c r="B221" s="37"/>
      <c r="C221" s="38"/>
      <c r="D221" s="56"/>
      <c r="E221" s="38" t="str">
        <f t="shared" si="59"/>
        <v/>
      </c>
      <c r="F221" s="38" t="str">
        <f t="shared" si="60"/>
        <v/>
      </c>
      <c r="G221" s="38" t="str">
        <f t="shared" si="61"/>
        <v/>
      </c>
      <c r="H221" s="38" t="str">
        <f t="shared" si="62"/>
        <v/>
      </c>
      <c r="I221" s="38" t="str">
        <f t="shared" si="63"/>
        <v/>
      </c>
      <c r="J221" s="38">
        <f t="shared" si="69"/>
        <v>0</v>
      </c>
      <c r="K221" s="51"/>
      <c r="L221" s="38" t="str">
        <f t="shared" si="64"/>
        <v/>
      </c>
      <c r="M221" s="38" t="str">
        <f t="shared" si="65"/>
        <v/>
      </c>
      <c r="N221" s="38" t="str">
        <f t="shared" si="66"/>
        <v/>
      </c>
      <c r="O221" s="38" t="str">
        <f t="shared" si="67"/>
        <v/>
      </c>
      <c r="P221" s="38" t="str">
        <f t="shared" si="68"/>
        <v/>
      </c>
      <c r="Q221" s="46">
        <f t="shared" si="70"/>
        <v>0</v>
      </c>
      <c r="R221" s="41"/>
      <c r="S221" s="41"/>
      <c r="T221" s="41"/>
      <c r="U221" s="42"/>
      <c r="V221" s="42"/>
      <c r="W221" s="42"/>
      <c r="X221" s="41"/>
      <c r="Y221" s="41"/>
      <c r="Z221" s="41"/>
      <c r="AA221" s="42"/>
      <c r="AB221" s="42"/>
      <c r="AC221" s="42"/>
      <c r="AD221" s="41"/>
      <c r="AE221" s="41"/>
      <c r="AF221" s="41"/>
      <c r="AG221" s="42"/>
      <c r="AH221" s="42"/>
      <c r="AI221" s="42"/>
      <c r="AJ221" s="41"/>
      <c r="AK221" s="41"/>
      <c r="AL221" s="41"/>
      <c r="AM221" s="42"/>
      <c r="AN221" s="42"/>
      <c r="AO221" s="42"/>
      <c r="AP221" s="41"/>
      <c r="AQ221" s="41"/>
      <c r="AR221" s="41"/>
      <c r="AS221" s="42"/>
      <c r="AT221" s="29"/>
      <c r="AU221" s="29"/>
      <c r="AV221" s="29"/>
    </row>
    <row r="222" spans="1:48" ht="15" customHeight="1" x14ac:dyDescent="0.2">
      <c r="A222" s="84"/>
      <c r="B222" s="37"/>
      <c r="C222" s="38"/>
      <c r="D222" s="56"/>
      <c r="E222" s="38" t="str">
        <f t="shared" si="59"/>
        <v/>
      </c>
      <c r="F222" s="38" t="str">
        <f t="shared" si="60"/>
        <v/>
      </c>
      <c r="G222" s="38" t="str">
        <f t="shared" si="61"/>
        <v/>
      </c>
      <c r="H222" s="38" t="str">
        <f t="shared" si="62"/>
        <v/>
      </c>
      <c r="I222" s="38" t="str">
        <f t="shared" si="63"/>
        <v/>
      </c>
      <c r="J222" s="38">
        <f t="shared" si="69"/>
        <v>0</v>
      </c>
      <c r="K222" s="51"/>
      <c r="L222" s="38" t="str">
        <f t="shared" si="64"/>
        <v/>
      </c>
      <c r="M222" s="38" t="str">
        <f t="shared" si="65"/>
        <v/>
      </c>
      <c r="N222" s="38" t="str">
        <f t="shared" si="66"/>
        <v/>
      </c>
      <c r="O222" s="38" t="str">
        <f t="shared" si="67"/>
        <v/>
      </c>
      <c r="P222" s="38" t="str">
        <f t="shared" si="68"/>
        <v/>
      </c>
      <c r="Q222" s="46">
        <f t="shared" si="70"/>
        <v>0</v>
      </c>
      <c r="R222" s="41"/>
      <c r="S222" s="41"/>
      <c r="T222" s="41"/>
      <c r="U222" s="42"/>
      <c r="V222" s="42"/>
      <c r="W222" s="42"/>
      <c r="X222" s="41"/>
      <c r="Y222" s="41"/>
      <c r="Z222" s="41"/>
      <c r="AA222" s="42"/>
      <c r="AB222" s="42"/>
      <c r="AC222" s="42"/>
      <c r="AD222" s="41"/>
      <c r="AE222" s="41"/>
      <c r="AF222" s="41"/>
      <c r="AG222" s="42"/>
      <c r="AH222" s="42"/>
      <c r="AI222" s="42"/>
      <c r="AJ222" s="41"/>
      <c r="AK222" s="41"/>
      <c r="AL222" s="41"/>
      <c r="AM222" s="42"/>
      <c r="AN222" s="42"/>
      <c r="AO222" s="42"/>
      <c r="AP222" s="41"/>
      <c r="AQ222" s="41"/>
      <c r="AR222" s="41"/>
      <c r="AS222" s="42"/>
      <c r="AT222" s="29"/>
      <c r="AU222" s="29"/>
      <c r="AV222" s="29"/>
    </row>
    <row r="223" spans="1:48" ht="15" customHeight="1" x14ac:dyDescent="0.2">
      <c r="A223" s="84"/>
      <c r="B223" s="37"/>
      <c r="C223" s="38"/>
      <c r="D223" s="56"/>
      <c r="E223" s="38" t="str">
        <f t="shared" si="59"/>
        <v/>
      </c>
      <c r="F223" s="38" t="str">
        <f t="shared" si="60"/>
        <v/>
      </c>
      <c r="G223" s="38" t="str">
        <f t="shared" si="61"/>
        <v/>
      </c>
      <c r="H223" s="38" t="str">
        <f t="shared" si="62"/>
        <v/>
      </c>
      <c r="I223" s="38" t="str">
        <f t="shared" si="63"/>
        <v/>
      </c>
      <c r="J223" s="38">
        <f t="shared" si="69"/>
        <v>0</v>
      </c>
      <c r="K223" s="51"/>
      <c r="L223" s="38" t="str">
        <f t="shared" si="64"/>
        <v/>
      </c>
      <c r="M223" s="38" t="str">
        <f t="shared" si="65"/>
        <v/>
      </c>
      <c r="N223" s="38" t="str">
        <f t="shared" si="66"/>
        <v/>
      </c>
      <c r="O223" s="38" t="str">
        <f t="shared" si="67"/>
        <v/>
      </c>
      <c r="P223" s="38" t="str">
        <f t="shared" si="68"/>
        <v/>
      </c>
      <c r="Q223" s="46">
        <f t="shared" si="70"/>
        <v>0</v>
      </c>
      <c r="R223" s="41"/>
      <c r="S223" s="41"/>
      <c r="T223" s="41"/>
      <c r="U223" s="42"/>
      <c r="V223" s="42"/>
      <c r="W223" s="42"/>
      <c r="X223" s="41"/>
      <c r="Y223" s="41"/>
      <c r="Z223" s="41"/>
      <c r="AA223" s="42"/>
      <c r="AB223" s="42"/>
      <c r="AC223" s="42"/>
      <c r="AD223" s="41"/>
      <c r="AE223" s="41"/>
      <c r="AF223" s="41"/>
      <c r="AG223" s="42"/>
      <c r="AH223" s="42"/>
      <c r="AI223" s="42"/>
      <c r="AJ223" s="41"/>
      <c r="AK223" s="41"/>
      <c r="AL223" s="41"/>
      <c r="AM223" s="42"/>
      <c r="AN223" s="42"/>
      <c r="AO223" s="42"/>
      <c r="AP223" s="41"/>
      <c r="AQ223" s="41"/>
      <c r="AR223" s="41"/>
      <c r="AS223" s="42"/>
      <c r="AT223" s="29"/>
      <c r="AU223" s="29"/>
      <c r="AV223" s="29"/>
    </row>
    <row r="224" spans="1:48" ht="15" customHeight="1" x14ac:dyDescent="0.2">
      <c r="A224" s="84"/>
      <c r="B224" s="37"/>
      <c r="C224" s="38"/>
      <c r="D224" s="56"/>
      <c r="E224" s="38" t="str">
        <f t="shared" si="59"/>
        <v/>
      </c>
      <c r="F224" s="38" t="str">
        <f t="shared" si="60"/>
        <v/>
      </c>
      <c r="G224" s="38" t="str">
        <f t="shared" si="61"/>
        <v/>
      </c>
      <c r="H224" s="38" t="str">
        <f t="shared" si="62"/>
        <v/>
      </c>
      <c r="I224" s="38" t="str">
        <f t="shared" si="63"/>
        <v/>
      </c>
      <c r="J224" s="38">
        <f t="shared" si="69"/>
        <v>0</v>
      </c>
      <c r="K224" s="51"/>
      <c r="L224" s="38" t="str">
        <f t="shared" si="64"/>
        <v/>
      </c>
      <c r="M224" s="38" t="str">
        <f t="shared" si="65"/>
        <v/>
      </c>
      <c r="N224" s="38" t="str">
        <f t="shared" si="66"/>
        <v/>
      </c>
      <c r="O224" s="38" t="str">
        <f t="shared" si="67"/>
        <v/>
      </c>
      <c r="P224" s="38" t="str">
        <f t="shared" si="68"/>
        <v/>
      </c>
      <c r="Q224" s="46">
        <f t="shared" si="70"/>
        <v>0</v>
      </c>
      <c r="R224" s="41"/>
      <c r="S224" s="41"/>
      <c r="T224" s="41"/>
      <c r="U224" s="42"/>
      <c r="V224" s="42"/>
      <c r="W224" s="42"/>
      <c r="X224" s="41"/>
      <c r="Y224" s="41"/>
      <c r="Z224" s="41"/>
      <c r="AA224" s="42"/>
      <c r="AB224" s="42"/>
      <c r="AC224" s="42"/>
      <c r="AD224" s="41"/>
      <c r="AE224" s="41"/>
      <c r="AF224" s="41"/>
      <c r="AG224" s="42"/>
      <c r="AH224" s="42"/>
      <c r="AI224" s="42"/>
      <c r="AJ224" s="41"/>
      <c r="AK224" s="41"/>
      <c r="AL224" s="41"/>
      <c r="AM224" s="42"/>
      <c r="AN224" s="42"/>
      <c r="AO224" s="42"/>
      <c r="AP224" s="41"/>
      <c r="AQ224" s="41"/>
      <c r="AR224" s="41"/>
      <c r="AS224" s="42"/>
      <c r="AT224" s="29"/>
      <c r="AU224" s="29"/>
      <c r="AV224" s="29"/>
    </row>
    <row r="225" spans="1:48" ht="15" customHeight="1" x14ac:dyDescent="0.2">
      <c r="A225" s="84"/>
      <c r="B225" s="37"/>
      <c r="C225" s="38"/>
      <c r="D225" s="56"/>
      <c r="E225" s="38" t="str">
        <f t="shared" si="59"/>
        <v/>
      </c>
      <c r="F225" s="38" t="str">
        <f t="shared" si="60"/>
        <v/>
      </c>
      <c r="G225" s="38" t="str">
        <f t="shared" si="61"/>
        <v/>
      </c>
      <c r="H225" s="38" t="str">
        <f t="shared" si="62"/>
        <v/>
      </c>
      <c r="I225" s="38" t="str">
        <f t="shared" si="63"/>
        <v/>
      </c>
      <c r="J225" s="38">
        <f t="shared" si="69"/>
        <v>0</v>
      </c>
      <c r="K225" s="51"/>
      <c r="L225" s="38" t="str">
        <f t="shared" si="64"/>
        <v/>
      </c>
      <c r="M225" s="38" t="str">
        <f t="shared" si="65"/>
        <v/>
      </c>
      <c r="N225" s="38" t="str">
        <f t="shared" si="66"/>
        <v/>
      </c>
      <c r="O225" s="38" t="str">
        <f t="shared" si="67"/>
        <v/>
      </c>
      <c r="P225" s="38" t="str">
        <f t="shared" si="68"/>
        <v/>
      </c>
      <c r="Q225" s="46">
        <f t="shared" si="70"/>
        <v>0</v>
      </c>
      <c r="R225" s="41"/>
      <c r="S225" s="41"/>
      <c r="T225" s="41"/>
      <c r="U225" s="42"/>
      <c r="V225" s="42"/>
      <c r="W225" s="42"/>
      <c r="X225" s="41"/>
      <c r="Y225" s="41"/>
      <c r="Z225" s="41"/>
      <c r="AA225" s="42"/>
      <c r="AB225" s="42"/>
      <c r="AC225" s="42"/>
      <c r="AD225" s="41"/>
      <c r="AE225" s="41"/>
      <c r="AF225" s="41"/>
      <c r="AG225" s="42"/>
      <c r="AH225" s="42"/>
      <c r="AI225" s="42"/>
      <c r="AJ225" s="41"/>
      <c r="AK225" s="41"/>
      <c r="AL225" s="41"/>
      <c r="AM225" s="42"/>
      <c r="AN225" s="42"/>
      <c r="AO225" s="42"/>
      <c r="AP225" s="41"/>
      <c r="AQ225" s="41"/>
      <c r="AR225" s="41"/>
      <c r="AS225" s="42"/>
      <c r="AT225" s="29"/>
      <c r="AU225" s="29"/>
      <c r="AV225" s="29"/>
    </row>
    <row r="226" spans="1:48" ht="15" customHeight="1" x14ac:dyDescent="0.2">
      <c r="A226" s="84"/>
      <c r="B226" s="37"/>
      <c r="C226" s="38"/>
      <c r="D226" s="56"/>
      <c r="E226" s="38" t="str">
        <f t="shared" ref="E226:E251" si="71">IF(ISNA(VLOOKUP(C226,round1,3,FALSE)),"",VLOOKUP(C226,round1,3,FALSE))</f>
        <v/>
      </c>
      <c r="F226" s="38" t="str">
        <f t="shared" ref="F226:F251" si="72">IF(ISNA(VLOOKUP(C226,round2,3,FALSE)),"",VLOOKUP(C226,round2,3,FALSE))</f>
        <v/>
      </c>
      <c r="G226" s="38" t="str">
        <f t="shared" ref="G226:G251" si="73">IF(ISNA(VLOOKUP(C226,round3,3,FALSE)),"",VLOOKUP(C226,round3,3,FALSE))</f>
        <v/>
      </c>
      <c r="H226" s="38" t="str">
        <f t="shared" ref="H226:H251" si="74">IF(ISNA(VLOOKUP(C226,round4,3,FALSE)),"",VLOOKUP(C226,round4,3,FALSE))</f>
        <v/>
      </c>
      <c r="I226" s="38" t="str">
        <f t="shared" ref="I226:I251" si="75">IF(ISNA(VLOOKUP(C226,round5,3,FALSE)),"",VLOOKUP(C226,round5,3,FALSE))</f>
        <v/>
      </c>
      <c r="J226" s="38">
        <f t="shared" si="69"/>
        <v>0</v>
      </c>
      <c r="K226" s="51"/>
      <c r="L226" s="38" t="str">
        <f t="shared" ref="L226:L251" si="76">IF(ISNA(VLOOKUP(C226,round6,3,FALSE)),"",VLOOKUP(C226,round6,3,FALSE))</f>
        <v/>
      </c>
      <c r="M226" s="38" t="str">
        <f t="shared" ref="M226:M251" si="77">IF(ISNA(VLOOKUP(C226,round7,3,FALSE)),"",VLOOKUP(C226,round7,3,FALSE))</f>
        <v/>
      </c>
      <c r="N226" s="38" t="str">
        <f t="shared" ref="N226:N251" si="78">IF(ISNA(VLOOKUP(C226,round8,3,FALSE)),"",VLOOKUP(C226,round8,3,FALSE))</f>
        <v/>
      </c>
      <c r="O226" s="38" t="str">
        <f t="shared" ref="O226:O251" si="79">IF(ISNA(VLOOKUP(C226,round9,3,FALSE)),"",VLOOKUP(C226,round9,3,FALSE))</f>
        <v/>
      </c>
      <c r="P226" s="38" t="str">
        <f t="shared" ref="P226:P251" si="80">IF(ISNA(VLOOKUP(C226,round10,3,FALSE)),"",VLOOKUP(C226,round10,3,FALSE))</f>
        <v/>
      </c>
      <c r="Q226" s="46">
        <f t="shared" si="70"/>
        <v>0</v>
      </c>
      <c r="R226" s="41"/>
      <c r="S226" s="41"/>
      <c r="T226" s="41"/>
      <c r="U226" s="42"/>
      <c r="V226" s="42"/>
      <c r="W226" s="42"/>
      <c r="X226" s="41"/>
      <c r="Y226" s="41"/>
      <c r="Z226" s="41"/>
      <c r="AA226" s="42"/>
      <c r="AB226" s="42"/>
      <c r="AC226" s="42"/>
      <c r="AD226" s="41"/>
      <c r="AE226" s="41"/>
      <c r="AF226" s="41"/>
      <c r="AG226" s="42"/>
      <c r="AH226" s="42"/>
      <c r="AI226" s="42"/>
      <c r="AJ226" s="41"/>
      <c r="AK226" s="41"/>
      <c r="AL226" s="41"/>
      <c r="AM226" s="42"/>
      <c r="AN226" s="42"/>
      <c r="AO226" s="42"/>
      <c r="AP226" s="41"/>
      <c r="AQ226" s="41"/>
      <c r="AR226" s="41"/>
      <c r="AS226" s="42"/>
      <c r="AT226" s="29"/>
      <c r="AU226" s="29"/>
      <c r="AV226" s="29"/>
    </row>
    <row r="227" spans="1:48" ht="15" customHeight="1" x14ac:dyDescent="0.2">
      <c r="A227" s="84"/>
      <c r="B227" s="37"/>
      <c r="C227" s="38"/>
      <c r="D227" s="56"/>
      <c r="E227" s="38" t="str">
        <f t="shared" si="71"/>
        <v/>
      </c>
      <c r="F227" s="38" t="str">
        <f t="shared" si="72"/>
        <v/>
      </c>
      <c r="G227" s="38" t="str">
        <f t="shared" si="73"/>
        <v/>
      </c>
      <c r="H227" s="38" t="str">
        <f t="shared" si="74"/>
        <v/>
      </c>
      <c r="I227" s="38" t="str">
        <f t="shared" si="75"/>
        <v/>
      </c>
      <c r="J227" s="38">
        <f t="shared" si="69"/>
        <v>0</v>
      </c>
      <c r="K227" s="51"/>
      <c r="L227" s="38" t="str">
        <f t="shared" si="76"/>
        <v/>
      </c>
      <c r="M227" s="38" t="str">
        <f t="shared" si="77"/>
        <v/>
      </c>
      <c r="N227" s="38" t="str">
        <f t="shared" si="78"/>
        <v/>
      </c>
      <c r="O227" s="38" t="str">
        <f t="shared" si="79"/>
        <v/>
      </c>
      <c r="P227" s="38" t="str">
        <f t="shared" si="80"/>
        <v/>
      </c>
      <c r="Q227" s="46">
        <f t="shared" si="70"/>
        <v>0</v>
      </c>
      <c r="R227" s="41"/>
      <c r="S227" s="41"/>
      <c r="T227" s="41"/>
      <c r="U227" s="42"/>
      <c r="V227" s="42"/>
      <c r="W227" s="42"/>
      <c r="X227" s="41"/>
      <c r="Y227" s="41"/>
      <c r="Z227" s="41"/>
      <c r="AA227" s="42"/>
      <c r="AB227" s="42"/>
      <c r="AC227" s="42"/>
      <c r="AD227" s="41"/>
      <c r="AE227" s="41"/>
      <c r="AF227" s="41"/>
      <c r="AG227" s="42"/>
      <c r="AH227" s="42"/>
      <c r="AI227" s="42"/>
      <c r="AJ227" s="41"/>
      <c r="AK227" s="41"/>
      <c r="AL227" s="41"/>
      <c r="AM227" s="42"/>
      <c r="AN227" s="42"/>
      <c r="AO227" s="42"/>
      <c r="AP227" s="41"/>
      <c r="AQ227" s="41"/>
      <c r="AR227" s="41"/>
      <c r="AS227" s="42"/>
      <c r="AT227" s="29"/>
      <c r="AU227" s="29"/>
      <c r="AV227" s="29"/>
    </row>
    <row r="228" spans="1:48" ht="15" customHeight="1" x14ac:dyDescent="0.2">
      <c r="A228" s="84"/>
      <c r="B228" s="37"/>
      <c r="C228" s="38"/>
      <c r="D228" s="56"/>
      <c r="E228" s="38" t="str">
        <f t="shared" si="71"/>
        <v/>
      </c>
      <c r="F228" s="38" t="str">
        <f t="shared" si="72"/>
        <v/>
      </c>
      <c r="G228" s="38" t="str">
        <f t="shared" si="73"/>
        <v/>
      </c>
      <c r="H228" s="38" t="str">
        <f t="shared" si="74"/>
        <v/>
      </c>
      <c r="I228" s="38" t="str">
        <f t="shared" si="75"/>
        <v/>
      </c>
      <c r="J228" s="38">
        <f t="shared" si="69"/>
        <v>0</v>
      </c>
      <c r="K228" s="51"/>
      <c r="L228" s="38" t="str">
        <f t="shared" si="76"/>
        <v/>
      </c>
      <c r="M228" s="38" t="str">
        <f t="shared" si="77"/>
        <v/>
      </c>
      <c r="N228" s="38" t="str">
        <f t="shared" si="78"/>
        <v/>
      </c>
      <c r="O228" s="38" t="str">
        <f t="shared" si="79"/>
        <v/>
      </c>
      <c r="P228" s="38" t="str">
        <f t="shared" si="80"/>
        <v/>
      </c>
      <c r="Q228" s="46">
        <f t="shared" si="70"/>
        <v>0</v>
      </c>
      <c r="R228" s="41"/>
      <c r="S228" s="41"/>
      <c r="T228" s="41"/>
      <c r="U228" s="42"/>
      <c r="V228" s="42"/>
      <c r="W228" s="42"/>
      <c r="X228" s="41"/>
      <c r="Y228" s="41"/>
      <c r="Z228" s="41"/>
      <c r="AA228" s="42"/>
      <c r="AB228" s="42"/>
      <c r="AC228" s="42"/>
      <c r="AD228" s="41"/>
      <c r="AE228" s="41"/>
      <c r="AF228" s="41"/>
      <c r="AG228" s="42"/>
      <c r="AH228" s="42"/>
      <c r="AI228" s="42"/>
      <c r="AJ228" s="41"/>
      <c r="AK228" s="41"/>
      <c r="AL228" s="41"/>
      <c r="AM228" s="42"/>
      <c r="AN228" s="42"/>
      <c r="AO228" s="42"/>
      <c r="AP228" s="41"/>
      <c r="AQ228" s="41"/>
      <c r="AR228" s="41"/>
      <c r="AS228" s="42"/>
      <c r="AT228" s="29"/>
      <c r="AU228" s="29"/>
      <c r="AV228" s="29"/>
    </row>
    <row r="229" spans="1:48" ht="15" customHeight="1" x14ac:dyDescent="0.2">
      <c r="A229" s="84"/>
      <c r="B229" s="37"/>
      <c r="C229" s="38"/>
      <c r="D229" s="56"/>
      <c r="E229" s="38" t="str">
        <f t="shared" si="71"/>
        <v/>
      </c>
      <c r="F229" s="38" t="str">
        <f t="shared" si="72"/>
        <v/>
      </c>
      <c r="G229" s="38" t="str">
        <f t="shared" si="73"/>
        <v/>
      </c>
      <c r="H229" s="38" t="str">
        <f t="shared" si="74"/>
        <v/>
      </c>
      <c r="I229" s="38" t="str">
        <f t="shared" si="75"/>
        <v/>
      </c>
      <c r="J229" s="38">
        <f t="shared" si="69"/>
        <v>0</v>
      </c>
      <c r="K229" s="51"/>
      <c r="L229" s="38" t="str">
        <f t="shared" si="76"/>
        <v/>
      </c>
      <c r="M229" s="38" t="str">
        <f t="shared" si="77"/>
        <v/>
      </c>
      <c r="N229" s="38" t="str">
        <f t="shared" si="78"/>
        <v/>
      </c>
      <c r="O229" s="38" t="str">
        <f t="shared" si="79"/>
        <v/>
      </c>
      <c r="P229" s="38" t="str">
        <f t="shared" si="80"/>
        <v/>
      </c>
      <c r="Q229" s="46">
        <f t="shared" si="70"/>
        <v>0</v>
      </c>
      <c r="R229" s="41"/>
      <c r="S229" s="41"/>
      <c r="T229" s="41"/>
      <c r="U229" s="42"/>
      <c r="V229" s="42"/>
      <c r="W229" s="42"/>
      <c r="X229" s="41"/>
      <c r="Y229" s="41"/>
      <c r="Z229" s="41"/>
      <c r="AA229" s="42"/>
      <c r="AB229" s="42"/>
      <c r="AC229" s="42"/>
      <c r="AD229" s="41"/>
      <c r="AE229" s="41"/>
      <c r="AF229" s="41"/>
      <c r="AG229" s="42"/>
      <c r="AH229" s="42"/>
      <c r="AI229" s="42"/>
      <c r="AJ229" s="41"/>
      <c r="AK229" s="41"/>
      <c r="AL229" s="41"/>
      <c r="AM229" s="42"/>
      <c r="AN229" s="42"/>
      <c r="AO229" s="42"/>
      <c r="AP229" s="41"/>
      <c r="AQ229" s="41"/>
      <c r="AR229" s="41"/>
      <c r="AS229" s="42"/>
      <c r="AT229" s="29"/>
      <c r="AU229" s="29"/>
      <c r="AV229" s="29"/>
    </row>
    <row r="230" spans="1:48" ht="15" customHeight="1" x14ac:dyDescent="0.2">
      <c r="A230" s="84"/>
      <c r="B230" s="37"/>
      <c r="C230" s="38"/>
      <c r="D230" s="56"/>
      <c r="E230" s="38" t="str">
        <f t="shared" si="71"/>
        <v/>
      </c>
      <c r="F230" s="38" t="str">
        <f t="shared" si="72"/>
        <v/>
      </c>
      <c r="G230" s="38" t="str">
        <f t="shared" si="73"/>
        <v/>
      </c>
      <c r="H230" s="38" t="str">
        <f t="shared" si="74"/>
        <v/>
      </c>
      <c r="I230" s="38" t="str">
        <f t="shared" si="75"/>
        <v/>
      </c>
      <c r="J230" s="38">
        <f t="shared" si="69"/>
        <v>0</v>
      </c>
      <c r="K230" s="51"/>
      <c r="L230" s="38" t="str">
        <f t="shared" si="76"/>
        <v/>
      </c>
      <c r="M230" s="38" t="str">
        <f t="shared" si="77"/>
        <v/>
      </c>
      <c r="N230" s="38" t="str">
        <f t="shared" si="78"/>
        <v/>
      </c>
      <c r="O230" s="38" t="str">
        <f t="shared" si="79"/>
        <v/>
      </c>
      <c r="P230" s="38" t="str">
        <f t="shared" si="80"/>
        <v/>
      </c>
      <c r="Q230" s="46">
        <f t="shared" si="70"/>
        <v>0</v>
      </c>
      <c r="R230" s="41"/>
      <c r="S230" s="41"/>
      <c r="T230" s="41"/>
      <c r="U230" s="42"/>
      <c r="V230" s="42"/>
      <c r="W230" s="42"/>
      <c r="X230" s="41"/>
      <c r="Y230" s="41"/>
      <c r="Z230" s="41"/>
      <c r="AA230" s="42"/>
      <c r="AB230" s="42"/>
      <c r="AC230" s="42"/>
      <c r="AD230" s="41"/>
      <c r="AE230" s="41"/>
      <c r="AF230" s="41"/>
      <c r="AG230" s="42"/>
      <c r="AH230" s="42"/>
      <c r="AI230" s="42"/>
      <c r="AJ230" s="41"/>
      <c r="AK230" s="41"/>
      <c r="AL230" s="41"/>
      <c r="AM230" s="42"/>
      <c r="AN230" s="42"/>
      <c r="AO230" s="42"/>
      <c r="AP230" s="41"/>
      <c r="AQ230" s="41"/>
      <c r="AR230" s="41"/>
      <c r="AS230" s="42"/>
      <c r="AT230" s="29"/>
      <c r="AU230" s="29"/>
      <c r="AV230" s="29"/>
    </row>
    <row r="231" spans="1:48" ht="15" customHeight="1" x14ac:dyDescent="0.2">
      <c r="A231" s="84"/>
      <c r="B231" s="37"/>
      <c r="C231" s="38"/>
      <c r="D231" s="56"/>
      <c r="E231" s="38" t="str">
        <f t="shared" si="71"/>
        <v/>
      </c>
      <c r="F231" s="38" t="str">
        <f t="shared" si="72"/>
        <v/>
      </c>
      <c r="G231" s="38" t="str">
        <f t="shared" si="73"/>
        <v/>
      </c>
      <c r="H231" s="38" t="str">
        <f t="shared" si="74"/>
        <v/>
      </c>
      <c r="I231" s="38" t="str">
        <f t="shared" si="75"/>
        <v/>
      </c>
      <c r="J231" s="38">
        <f t="shared" si="69"/>
        <v>0</v>
      </c>
      <c r="K231" s="51"/>
      <c r="L231" s="38" t="str">
        <f t="shared" si="76"/>
        <v/>
      </c>
      <c r="M231" s="38" t="str">
        <f t="shared" si="77"/>
        <v/>
      </c>
      <c r="N231" s="38" t="str">
        <f t="shared" si="78"/>
        <v/>
      </c>
      <c r="O231" s="38" t="str">
        <f t="shared" si="79"/>
        <v/>
      </c>
      <c r="P231" s="38" t="str">
        <f t="shared" si="80"/>
        <v/>
      </c>
      <c r="Q231" s="46">
        <f t="shared" si="70"/>
        <v>0</v>
      </c>
      <c r="R231" s="41"/>
      <c r="S231" s="41"/>
      <c r="T231" s="41"/>
      <c r="U231" s="42"/>
      <c r="V231" s="42"/>
      <c r="W231" s="42"/>
      <c r="X231" s="41"/>
      <c r="Y231" s="41"/>
      <c r="Z231" s="41"/>
      <c r="AA231" s="42"/>
      <c r="AB231" s="42"/>
      <c r="AC231" s="42"/>
      <c r="AD231" s="41"/>
      <c r="AE231" s="41"/>
      <c r="AF231" s="41"/>
      <c r="AG231" s="42"/>
      <c r="AH231" s="42"/>
      <c r="AI231" s="42"/>
      <c r="AJ231" s="41"/>
      <c r="AK231" s="41"/>
      <c r="AL231" s="41"/>
      <c r="AM231" s="42"/>
      <c r="AN231" s="42"/>
      <c r="AO231" s="42"/>
      <c r="AP231" s="41"/>
      <c r="AQ231" s="41"/>
      <c r="AR231" s="41"/>
      <c r="AS231" s="42"/>
      <c r="AT231" s="29"/>
      <c r="AU231" s="29"/>
      <c r="AV231" s="29"/>
    </row>
    <row r="232" spans="1:48" ht="15" customHeight="1" x14ac:dyDescent="0.2">
      <c r="A232" s="84"/>
      <c r="B232" s="37"/>
      <c r="C232" s="38"/>
      <c r="D232" s="56"/>
      <c r="E232" s="38" t="str">
        <f t="shared" si="71"/>
        <v/>
      </c>
      <c r="F232" s="38" t="str">
        <f t="shared" si="72"/>
        <v/>
      </c>
      <c r="G232" s="38" t="str">
        <f t="shared" si="73"/>
        <v/>
      </c>
      <c r="H232" s="38" t="str">
        <f t="shared" si="74"/>
        <v/>
      </c>
      <c r="I232" s="38" t="str">
        <f t="shared" si="75"/>
        <v/>
      </c>
      <c r="J232" s="38">
        <f t="shared" si="69"/>
        <v>0</v>
      </c>
      <c r="K232" s="51"/>
      <c r="L232" s="38" t="str">
        <f t="shared" si="76"/>
        <v/>
      </c>
      <c r="M232" s="38" t="str">
        <f t="shared" si="77"/>
        <v/>
      </c>
      <c r="N232" s="38" t="str">
        <f t="shared" si="78"/>
        <v/>
      </c>
      <c r="O232" s="38" t="str">
        <f t="shared" si="79"/>
        <v/>
      </c>
      <c r="P232" s="38" t="str">
        <f t="shared" si="80"/>
        <v/>
      </c>
      <c r="Q232" s="46">
        <f t="shared" si="70"/>
        <v>0</v>
      </c>
      <c r="R232" s="41"/>
      <c r="S232" s="41"/>
      <c r="T232" s="41"/>
      <c r="U232" s="42"/>
      <c r="V232" s="42"/>
      <c r="W232" s="42"/>
      <c r="X232" s="41"/>
      <c r="Y232" s="41"/>
      <c r="Z232" s="41"/>
      <c r="AA232" s="42"/>
      <c r="AB232" s="42"/>
      <c r="AC232" s="42"/>
      <c r="AD232" s="41"/>
      <c r="AE232" s="41"/>
      <c r="AF232" s="41"/>
      <c r="AG232" s="42"/>
      <c r="AH232" s="42"/>
      <c r="AI232" s="42"/>
      <c r="AJ232" s="41"/>
      <c r="AK232" s="41"/>
      <c r="AL232" s="41"/>
      <c r="AM232" s="42"/>
      <c r="AN232" s="42"/>
      <c r="AO232" s="42"/>
      <c r="AP232" s="41"/>
      <c r="AQ232" s="41"/>
      <c r="AR232" s="41"/>
      <c r="AS232" s="42"/>
      <c r="AT232" s="29"/>
      <c r="AU232" s="29"/>
      <c r="AV232" s="29"/>
    </row>
    <row r="233" spans="1:48" ht="15" customHeight="1" x14ac:dyDescent="0.2">
      <c r="A233" s="84"/>
      <c r="B233" s="37"/>
      <c r="C233" s="38"/>
      <c r="D233" s="56"/>
      <c r="E233" s="38" t="str">
        <f t="shared" si="71"/>
        <v/>
      </c>
      <c r="F233" s="38" t="str">
        <f t="shared" si="72"/>
        <v/>
      </c>
      <c r="G233" s="38" t="str">
        <f t="shared" si="73"/>
        <v/>
      </c>
      <c r="H233" s="38" t="str">
        <f t="shared" si="74"/>
        <v/>
      </c>
      <c r="I233" s="38" t="str">
        <f t="shared" si="75"/>
        <v/>
      </c>
      <c r="J233" s="38">
        <f t="shared" si="69"/>
        <v>0</v>
      </c>
      <c r="K233" s="51"/>
      <c r="L233" s="38" t="str">
        <f t="shared" si="76"/>
        <v/>
      </c>
      <c r="M233" s="38" t="str">
        <f t="shared" si="77"/>
        <v/>
      </c>
      <c r="N233" s="38" t="str">
        <f t="shared" si="78"/>
        <v/>
      </c>
      <c r="O233" s="38" t="str">
        <f t="shared" si="79"/>
        <v/>
      </c>
      <c r="P233" s="38" t="str">
        <f t="shared" si="80"/>
        <v/>
      </c>
      <c r="Q233" s="46">
        <f t="shared" si="70"/>
        <v>0</v>
      </c>
      <c r="R233" s="41"/>
      <c r="S233" s="41"/>
      <c r="T233" s="41"/>
      <c r="U233" s="42"/>
      <c r="V233" s="42"/>
      <c r="W233" s="42"/>
      <c r="X233" s="41"/>
      <c r="Y233" s="41"/>
      <c r="Z233" s="41"/>
      <c r="AA233" s="42"/>
      <c r="AB233" s="42"/>
      <c r="AC233" s="42"/>
      <c r="AD233" s="41"/>
      <c r="AE233" s="41"/>
      <c r="AF233" s="41"/>
      <c r="AG233" s="42"/>
      <c r="AH233" s="42"/>
      <c r="AI233" s="42"/>
      <c r="AJ233" s="41"/>
      <c r="AK233" s="41"/>
      <c r="AL233" s="41"/>
      <c r="AM233" s="42"/>
      <c r="AN233" s="42"/>
      <c r="AO233" s="42"/>
      <c r="AP233" s="41"/>
      <c r="AQ233" s="41"/>
      <c r="AR233" s="41"/>
      <c r="AS233" s="42"/>
      <c r="AT233" s="29"/>
      <c r="AU233" s="29"/>
      <c r="AV233" s="29"/>
    </row>
    <row r="234" spans="1:48" ht="15" customHeight="1" x14ac:dyDescent="0.2">
      <c r="A234" s="84"/>
      <c r="B234" s="37"/>
      <c r="C234" s="38"/>
      <c r="D234" s="56"/>
      <c r="E234" s="38" t="str">
        <f t="shared" si="71"/>
        <v/>
      </c>
      <c r="F234" s="38" t="str">
        <f t="shared" si="72"/>
        <v/>
      </c>
      <c r="G234" s="38" t="str">
        <f t="shared" si="73"/>
        <v/>
      </c>
      <c r="H234" s="38" t="str">
        <f t="shared" si="74"/>
        <v/>
      </c>
      <c r="I234" s="38" t="str">
        <f t="shared" si="75"/>
        <v/>
      </c>
      <c r="J234" s="38">
        <f t="shared" si="69"/>
        <v>0</v>
      </c>
      <c r="K234" s="51"/>
      <c r="L234" s="38" t="str">
        <f t="shared" si="76"/>
        <v/>
      </c>
      <c r="M234" s="38" t="str">
        <f t="shared" si="77"/>
        <v/>
      </c>
      <c r="N234" s="38" t="str">
        <f t="shared" si="78"/>
        <v/>
      </c>
      <c r="O234" s="38" t="str">
        <f t="shared" si="79"/>
        <v/>
      </c>
      <c r="P234" s="38" t="str">
        <f t="shared" si="80"/>
        <v/>
      </c>
      <c r="Q234" s="46">
        <f t="shared" si="70"/>
        <v>0</v>
      </c>
      <c r="R234" s="41"/>
      <c r="S234" s="41"/>
      <c r="T234" s="41"/>
      <c r="U234" s="42"/>
      <c r="V234" s="42"/>
      <c r="W234" s="42"/>
      <c r="X234" s="41"/>
      <c r="Y234" s="41"/>
      <c r="Z234" s="41"/>
      <c r="AA234" s="42"/>
      <c r="AB234" s="42"/>
      <c r="AC234" s="42"/>
      <c r="AD234" s="41"/>
      <c r="AE234" s="41"/>
      <c r="AF234" s="41"/>
      <c r="AG234" s="42"/>
      <c r="AH234" s="42"/>
      <c r="AI234" s="42"/>
      <c r="AJ234" s="41"/>
      <c r="AK234" s="41"/>
      <c r="AL234" s="41"/>
      <c r="AM234" s="42"/>
      <c r="AN234" s="42"/>
      <c r="AO234" s="42"/>
      <c r="AP234" s="41"/>
      <c r="AQ234" s="41"/>
      <c r="AR234" s="41"/>
      <c r="AS234" s="42"/>
      <c r="AT234" s="29"/>
      <c r="AU234" s="29"/>
      <c r="AV234" s="29"/>
    </row>
    <row r="235" spans="1:48" ht="15" customHeight="1" x14ac:dyDescent="0.2">
      <c r="A235" s="84"/>
      <c r="B235" s="37"/>
      <c r="C235" s="38"/>
      <c r="D235" s="56"/>
      <c r="E235" s="38" t="str">
        <f t="shared" si="71"/>
        <v/>
      </c>
      <c r="F235" s="38" t="str">
        <f t="shared" si="72"/>
        <v/>
      </c>
      <c r="G235" s="38" t="str">
        <f t="shared" si="73"/>
        <v/>
      </c>
      <c r="H235" s="38" t="str">
        <f t="shared" si="74"/>
        <v/>
      </c>
      <c r="I235" s="38" t="str">
        <f t="shared" si="75"/>
        <v/>
      </c>
      <c r="J235" s="38">
        <f t="shared" si="69"/>
        <v>0</v>
      </c>
      <c r="K235" s="51"/>
      <c r="L235" s="38" t="str">
        <f t="shared" si="76"/>
        <v/>
      </c>
      <c r="M235" s="38" t="str">
        <f t="shared" si="77"/>
        <v/>
      </c>
      <c r="N235" s="38" t="str">
        <f t="shared" si="78"/>
        <v/>
      </c>
      <c r="O235" s="38" t="str">
        <f t="shared" si="79"/>
        <v/>
      </c>
      <c r="P235" s="38" t="str">
        <f t="shared" si="80"/>
        <v/>
      </c>
      <c r="Q235" s="46">
        <f t="shared" si="70"/>
        <v>0</v>
      </c>
      <c r="R235" s="41"/>
      <c r="S235" s="41"/>
      <c r="T235" s="41"/>
      <c r="U235" s="42"/>
      <c r="V235" s="42"/>
      <c r="W235" s="42"/>
      <c r="X235" s="41"/>
      <c r="Y235" s="41"/>
      <c r="Z235" s="41"/>
      <c r="AA235" s="42"/>
      <c r="AB235" s="42"/>
      <c r="AC235" s="42"/>
      <c r="AD235" s="41"/>
      <c r="AE235" s="41"/>
      <c r="AF235" s="41"/>
      <c r="AG235" s="42"/>
      <c r="AH235" s="42"/>
      <c r="AI235" s="42"/>
      <c r="AJ235" s="41"/>
      <c r="AK235" s="41"/>
      <c r="AL235" s="41"/>
      <c r="AM235" s="42"/>
      <c r="AN235" s="42"/>
      <c r="AO235" s="42"/>
      <c r="AP235" s="41"/>
      <c r="AQ235" s="41"/>
      <c r="AR235" s="41"/>
      <c r="AS235" s="42"/>
      <c r="AT235" s="29"/>
      <c r="AU235" s="29"/>
      <c r="AV235" s="29"/>
    </row>
    <row r="236" spans="1:48" ht="15" customHeight="1" x14ac:dyDescent="0.2">
      <c r="A236" s="84"/>
      <c r="B236" s="37"/>
      <c r="C236" s="38"/>
      <c r="D236" s="56"/>
      <c r="E236" s="38" t="str">
        <f t="shared" si="71"/>
        <v/>
      </c>
      <c r="F236" s="38" t="str">
        <f t="shared" si="72"/>
        <v/>
      </c>
      <c r="G236" s="38" t="str">
        <f t="shared" si="73"/>
        <v/>
      </c>
      <c r="H236" s="38" t="str">
        <f t="shared" si="74"/>
        <v/>
      </c>
      <c r="I236" s="38" t="str">
        <f t="shared" si="75"/>
        <v/>
      </c>
      <c r="J236" s="38">
        <f t="shared" si="69"/>
        <v>0</v>
      </c>
      <c r="K236" s="51"/>
      <c r="L236" s="38" t="str">
        <f t="shared" si="76"/>
        <v/>
      </c>
      <c r="M236" s="38" t="str">
        <f t="shared" si="77"/>
        <v/>
      </c>
      <c r="N236" s="38" t="str">
        <f t="shared" si="78"/>
        <v/>
      </c>
      <c r="O236" s="38" t="str">
        <f t="shared" si="79"/>
        <v/>
      </c>
      <c r="P236" s="38" t="str">
        <f t="shared" si="80"/>
        <v/>
      </c>
      <c r="Q236" s="46">
        <f t="shared" si="70"/>
        <v>0</v>
      </c>
      <c r="R236" s="41"/>
      <c r="S236" s="41"/>
      <c r="T236" s="41"/>
      <c r="U236" s="42"/>
      <c r="V236" s="42"/>
      <c r="W236" s="42"/>
      <c r="X236" s="41"/>
      <c r="Y236" s="41"/>
      <c r="Z236" s="41"/>
      <c r="AA236" s="42"/>
      <c r="AB236" s="42"/>
      <c r="AC236" s="42"/>
      <c r="AD236" s="41"/>
      <c r="AE236" s="41"/>
      <c r="AF236" s="41"/>
      <c r="AG236" s="42"/>
      <c r="AH236" s="42"/>
      <c r="AI236" s="42"/>
      <c r="AJ236" s="41"/>
      <c r="AK236" s="41"/>
      <c r="AL236" s="41"/>
      <c r="AM236" s="42"/>
      <c r="AN236" s="42"/>
      <c r="AO236" s="42"/>
      <c r="AP236" s="41"/>
      <c r="AQ236" s="41"/>
      <c r="AR236" s="41"/>
      <c r="AS236" s="42"/>
      <c r="AT236" s="29"/>
      <c r="AU236" s="29"/>
      <c r="AV236" s="29"/>
    </row>
    <row r="237" spans="1:48" ht="15" customHeight="1" x14ac:dyDescent="0.2">
      <c r="A237" s="84"/>
      <c r="B237" s="37"/>
      <c r="C237" s="38"/>
      <c r="D237" s="56"/>
      <c r="E237" s="38" t="str">
        <f t="shared" si="71"/>
        <v/>
      </c>
      <c r="F237" s="38" t="str">
        <f t="shared" si="72"/>
        <v/>
      </c>
      <c r="G237" s="38" t="str">
        <f t="shared" si="73"/>
        <v/>
      </c>
      <c r="H237" s="38" t="str">
        <f t="shared" si="74"/>
        <v/>
      </c>
      <c r="I237" s="38" t="str">
        <f t="shared" si="75"/>
        <v/>
      </c>
      <c r="J237" s="38">
        <f t="shared" si="69"/>
        <v>0</v>
      </c>
      <c r="K237" s="51"/>
      <c r="L237" s="38" t="str">
        <f t="shared" si="76"/>
        <v/>
      </c>
      <c r="M237" s="38" t="str">
        <f t="shared" si="77"/>
        <v/>
      </c>
      <c r="N237" s="38" t="str">
        <f t="shared" si="78"/>
        <v/>
      </c>
      <c r="O237" s="38" t="str">
        <f t="shared" si="79"/>
        <v/>
      </c>
      <c r="P237" s="38" t="str">
        <f t="shared" si="80"/>
        <v/>
      </c>
      <c r="Q237" s="46">
        <f t="shared" si="70"/>
        <v>0</v>
      </c>
      <c r="R237" s="41"/>
      <c r="S237" s="41"/>
      <c r="T237" s="41"/>
      <c r="U237" s="42"/>
      <c r="V237" s="42"/>
      <c r="W237" s="42"/>
      <c r="X237" s="41"/>
      <c r="Y237" s="41"/>
      <c r="Z237" s="41"/>
      <c r="AA237" s="42"/>
      <c r="AB237" s="42"/>
      <c r="AC237" s="42"/>
      <c r="AD237" s="41"/>
      <c r="AE237" s="41"/>
      <c r="AF237" s="41"/>
      <c r="AG237" s="42"/>
      <c r="AH237" s="42"/>
      <c r="AI237" s="42"/>
      <c r="AJ237" s="41"/>
      <c r="AK237" s="41"/>
      <c r="AL237" s="41"/>
      <c r="AM237" s="42"/>
      <c r="AN237" s="42"/>
      <c r="AO237" s="42"/>
      <c r="AP237" s="41"/>
      <c r="AQ237" s="41"/>
      <c r="AR237" s="41"/>
      <c r="AS237" s="42"/>
      <c r="AT237" s="29"/>
      <c r="AU237" s="29"/>
      <c r="AV237" s="29"/>
    </row>
    <row r="238" spans="1:48" ht="15" customHeight="1" x14ac:dyDescent="0.2">
      <c r="A238" s="84"/>
      <c r="B238" s="37"/>
      <c r="C238" s="38"/>
      <c r="D238" s="56"/>
      <c r="E238" s="38" t="str">
        <f t="shared" si="71"/>
        <v/>
      </c>
      <c r="F238" s="38" t="str">
        <f t="shared" si="72"/>
        <v/>
      </c>
      <c r="G238" s="38" t="str">
        <f t="shared" si="73"/>
        <v/>
      </c>
      <c r="H238" s="38" t="str">
        <f t="shared" si="74"/>
        <v/>
      </c>
      <c r="I238" s="38" t="str">
        <f t="shared" si="75"/>
        <v/>
      </c>
      <c r="J238" s="38">
        <f t="shared" si="69"/>
        <v>0</v>
      </c>
      <c r="K238" s="51"/>
      <c r="L238" s="38" t="str">
        <f t="shared" si="76"/>
        <v/>
      </c>
      <c r="M238" s="38" t="str">
        <f t="shared" si="77"/>
        <v/>
      </c>
      <c r="N238" s="38" t="str">
        <f t="shared" si="78"/>
        <v/>
      </c>
      <c r="O238" s="38" t="str">
        <f t="shared" si="79"/>
        <v/>
      </c>
      <c r="P238" s="38" t="str">
        <f t="shared" si="80"/>
        <v/>
      </c>
      <c r="Q238" s="46">
        <f t="shared" si="70"/>
        <v>0</v>
      </c>
      <c r="R238" s="41"/>
      <c r="S238" s="41"/>
      <c r="T238" s="41"/>
      <c r="U238" s="42"/>
      <c r="V238" s="42"/>
      <c r="W238" s="42"/>
      <c r="X238" s="41"/>
      <c r="Y238" s="41"/>
      <c r="Z238" s="41"/>
      <c r="AA238" s="42"/>
      <c r="AB238" s="42"/>
      <c r="AC238" s="42"/>
      <c r="AD238" s="41"/>
      <c r="AE238" s="41"/>
      <c r="AF238" s="41"/>
      <c r="AG238" s="42"/>
      <c r="AH238" s="42"/>
      <c r="AI238" s="42"/>
      <c r="AJ238" s="41"/>
      <c r="AK238" s="41"/>
      <c r="AL238" s="41"/>
      <c r="AM238" s="42"/>
      <c r="AN238" s="42"/>
      <c r="AO238" s="42"/>
      <c r="AP238" s="41"/>
      <c r="AQ238" s="41"/>
      <c r="AR238" s="41"/>
      <c r="AS238" s="42"/>
      <c r="AT238" s="29"/>
      <c r="AU238" s="29"/>
      <c r="AV238" s="29"/>
    </row>
    <row r="239" spans="1:48" ht="15" customHeight="1" x14ac:dyDescent="0.2">
      <c r="A239" s="84"/>
      <c r="B239" s="37"/>
      <c r="C239" s="38"/>
      <c r="D239" s="56"/>
      <c r="E239" s="38" t="str">
        <f t="shared" si="71"/>
        <v/>
      </c>
      <c r="F239" s="38" t="str">
        <f t="shared" si="72"/>
        <v/>
      </c>
      <c r="G239" s="38" t="str">
        <f t="shared" si="73"/>
        <v/>
      </c>
      <c r="H239" s="38" t="str">
        <f t="shared" si="74"/>
        <v/>
      </c>
      <c r="I239" s="38" t="str">
        <f t="shared" si="75"/>
        <v/>
      </c>
      <c r="J239" s="38">
        <f t="shared" si="69"/>
        <v>0</v>
      </c>
      <c r="K239" s="51"/>
      <c r="L239" s="38" t="str">
        <f t="shared" si="76"/>
        <v/>
      </c>
      <c r="M239" s="38" t="str">
        <f t="shared" si="77"/>
        <v/>
      </c>
      <c r="N239" s="38" t="str">
        <f t="shared" si="78"/>
        <v/>
      </c>
      <c r="O239" s="38" t="str">
        <f t="shared" si="79"/>
        <v/>
      </c>
      <c r="P239" s="38" t="str">
        <f t="shared" si="80"/>
        <v/>
      </c>
      <c r="Q239" s="46">
        <f t="shared" si="70"/>
        <v>0</v>
      </c>
      <c r="R239" s="41"/>
      <c r="S239" s="41"/>
      <c r="T239" s="41"/>
      <c r="U239" s="42"/>
      <c r="V239" s="42"/>
      <c r="W239" s="42"/>
      <c r="X239" s="41"/>
      <c r="Y239" s="41"/>
      <c r="Z239" s="41"/>
      <c r="AA239" s="42"/>
      <c r="AB239" s="42"/>
      <c r="AC239" s="42"/>
      <c r="AD239" s="41"/>
      <c r="AE239" s="41"/>
      <c r="AF239" s="41"/>
      <c r="AG239" s="42"/>
      <c r="AH239" s="42"/>
      <c r="AI239" s="42"/>
      <c r="AJ239" s="41"/>
      <c r="AK239" s="41"/>
      <c r="AL239" s="41"/>
      <c r="AM239" s="42"/>
      <c r="AN239" s="42"/>
      <c r="AO239" s="42"/>
      <c r="AP239" s="41"/>
      <c r="AQ239" s="41"/>
      <c r="AR239" s="41"/>
      <c r="AS239" s="42"/>
      <c r="AT239" s="29"/>
      <c r="AU239" s="29"/>
      <c r="AV239" s="29"/>
    </row>
    <row r="240" spans="1:48" ht="15" customHeight="1" x14ac:dyDescent="0.2">
      <c r="A240" s="84"/>
      <c r="B240" s="37"/>
      <c r="C240" s="38"/>
      <c r="D240" s="56"/>
      <c r="E240" s="38" t="str">
        <f t="shared" si="71"/>
        <v/>
      </c>
      <c r="F240" s="38" t="str">
        <f t="shared" si="72"/>
        <v/>
      </c>
      <c r="G240" s="38" t="str">
        <f t="shared" si="73"/>
        <v/>
      </c>
      <c r="H240" s="38" t="str">
        <f t="shared" si="74"/>
        <v/>
      </c>
      <c r="I240" s="38" t="str">
        <f t="shared" si="75"/>
        <v/>
      </c>
      <c r="J240" s="38">
        <f t="shared" si="69"/>
        <v>0</v>
      </c>
      <c r="K240" s="51"/>
      <c r="L240" s="38" t="str">
        <f t="shared" si="76"/>
        <v/>
      </c>
      <c r="M240" s="38" t="str">
        <f t="shared" si="77"/>
        <v/>
      </c>
      <c r="N240" s="38" t="str">
        <f t="shared" si="78"/>
        <v/>
      </c>
      <c r="O240" s="38" t="str">
        <f t="shared" si="79"/>
        <v/>
      </c>
      <c r="P240" s="38" t="str">
        <f t="shared" si="80"/>
        <v/>
      </c>
      <c r="Q240" s="46">
        <f t="shared" si="70"/>
        <v>0</v>
      </c>
      <c r="R240" s="41"/>
      <c r="S240" s="41"/>
      <c r="T240" s="41"/>
      <c r="U240" s="42"/>
      <c r="V240" s="42"/>
      <c r="W240" s="42"/>
      <c r="X240" s="41"/>
      <c r="Y240" s="41"/>
      <c r="Z240" s="41"/>
      <c r="AA240" s="42"/>
      <c r="AB240" s="42"/>
      <c r="AC240" s="42"/>
      <c r="AD240" s="41"/>
      <c r="AE240" s="41"/>
      <c r="AF240" s="41"/>
      <c r="AG240" s="42"/>
      <c r="AH240" s="42"/>
      <c r="AI240" s="42"/>
      <c r="AJ240" s="41"/>
      <c r="AK240" s="41"/>
      <c r="AL240" s="41"/>
      <c r="AM240" s="42"/>
      <c r="AN240" s="42"/>
      <c r="AO240" s="42"/>
      <c r="AP240" s="41"/>
      <c r="AQ240" s="41"/>
      <c r="AR240" s="41"/>
      <c r="AS240" s="42"/>
      <c r="AT240" s="29"/>
      <c r="AU240" s="29"/>
      <c r="AV240" s="29"/>
    </row>
    <row r="241" spans="1:48" ht="15" customHeight="1" x14ac:dyDescent="0.2">
      <c r="A241" s="84"/>
      <c r="B241" s="37"/>
      <c r="C241" s="38"/>
      <c r="D241" s="56"/>
      <c r="E241" s="38" t="str">
        <f t="shared" si="71"/>
        <v/>
      </c>
      <c r="F241" s="38" t="str">
        <f t="shared" si="72"/>
        <v/>
      </c>
      <c r="G241" s="38" t="str">
        <f t="shared" si="73"/>
        <v/>
      </c>
      <c r="H241" s="38" t="str">
        <f t="shared" si="74"/>
        <v/>
      </c>
      <c r="I241" s="38" t="str">
        <f t="shared" si="75"/>
        <v/>
      </c>
      <c r="J241" s="38">
        <f t="shared" si="69"/>
        <v>0</v>
      </c>
      <c r="K241" s="51"/>
      <c r="L241" s="38" t="str">
        <f t="shared" si="76"/>
        <v/>
      </c>
      <c r="M241" s="38" t="str">
        <f t="shared" si="77"/>
        <v/>
      </c>
      <c r="N241" s="38" t="str">
        <f t="shared" si="78"/>
        <v/>
      </c>
      <c r="O241" s="38" t="str">
        <f t="shared" si="79"/>
        <v/>
      </c>
      <c r="P241" s="38" t="str">
        <f t="shared" si="80"/>
        <v/>
      </c>
      <c r="Q241" s="46">
        <f t="shared" si="70"/>
        <v>0</v>
      </c>
      <c r="R241" s="41"/>
      <c r="S241" s="41"/>
      <c r="T241" s="41"/>
      <c r="U241" s="42"/>
      <c r="V241" s="42"/>
      <c r="W241" s="42"/>
      <c r="X241" s="41"/>
      <c r="Y241" s="41"/>
      <c r="Z241" s="41"/>
      <c r="AA241" s="42"/>
      <c r="AB241" s="42"/>
      <c r="AC241" s="42"/>
      <c r="AD241" s="41"/>
      <c r="AE241" s="41"/>
      <c r="AF241" s="41"/>
      <c r="AG241" s="42"/>
      <c r="AH241" s="42"/>
      <c r="AI241" s="42"/>
      <c r="AJ241" s="41"/>
      <c r="AK241" s="41"/>
      <c r="AL241" s="41"/>
      <c r="AM241" s="42"/>
      <c r="AN241" s="42"/>
      <c r="AO241" s="42"/>
      <c r="AP241" s="41"/>
      <c r="AQ241" s="41"/>
      <c r="AR241" s="41"/>
      <c r="AS241" s="42"/>
      <c r="AT241" s="29"/>
      <c r="AU241" s="29"/>
      <c r="AV241" s="29"/>
    </row>
    <row r="242" spans="1:48" ht="15" customHeight="1" x14ac:dyDescent="0.2">
      <c r="A242" s="84"/>
      <c r="B242" s="37"/>
      <c r="C242" s="38"/>
      <c r="D242" s="56"/>
      <c r="E242" s="38" t="str">
        <f t="shared" si="71"/>
        <v/>
      </c>
      <c r="F242" s="38" t="str">
        <f t="shared" si="72"/>
        <v/>
      </c>
      <c r="G242" s="38" t="str">
        <f t="shared" si="73"/>
        <v/>
      </c>
      <c r="H242" s="38" t="str">
        <f t="shared" si="74"/>
        <v/>
      </c>
      <c r="I242" s="38" t="str">
        <f t="shared" si="75"/>
        <v/>
      </c>
      <c r="J242" s="38">
        <f t="shared" si="69"/>
        <v>0</v>
      </c>
      <c r="K242" s="51"/>
      <c r="L242" s="38" t="str">
        <f t="shared" si="76"/>
        <v/>
      </c>
      <c r="M242" s="38" t="str">
        <f t="shared" si="77"/>
        <v/>
      </c>
      <c r="N242" s="38" t="str">
        <f t="shared" si="78"/>
        <v/>
      </c>
      <c r="O242" s="38" t="str">
        <f t="shared" si="79"/>
        <v/>
      </c>
      <c r="P242" s="38" t="str">
        <f t="shared" si="80"/>
        <v/>
      </c>
      <c r="Q242" s="46">
        <f t="shared" si="70"/>
        <v>0</v>
      </c>
      <c r="R242" s="41"/>
      <c r="S242" s="41"/>
      <c r="T242" s="41"/>
      <c r="U242" s="42"/>
      <c r="V242" s="42"/>
      <c r="W242" s="42"/>
      <c r="X242" s="41"/>
      <c r="Y242" s="41"/>
      <c r="Z242" s="41"/>
      <c r="AA242" s="42"/>
      <c r="AB242" s="42"/>
      <c r="AC242" s="42"/>
      <c r="AD242" s="41"/>
      <c r="AE242" s="41"/>
      <c r="AF242" s="41"/>
      <c r="AG242" s="42"/>
      <c r="AH242" s="42"/>
      <c r="AI242" s="42"/>
      <c r="AJ242" s="41"/>
      <c r="AK242" s="41"/>
      <c r="AL242" s="41"/>
      <c r="AM242" s="42"/>
      <c r="AN242" s="42"/>
      <c r="AO242" s="42"/>
      <c r="AP242" s="41"/>
      <c r="AQ242" s="41"/>
      <c r="AR242" s="41"/>
      <c r="AS242" s="42"/>
      <c r="AT242" s="29"/>
      <c r="AU242" s="29"/>
      <c r="AV242" s="29"/>
    </row>
    <row r="243" spans="1:48" ht="15" customHeight="1" x14ac:dyDescent="0.2">
      <c r="A243" s="84"/>
      <c r="B243" s="37"/>
      <c r="C243" s="38"/>
      <c r="D243" s="56"/>
      <c r="E243" s="38" t="str">
        <f t="shared" si="71"/>
        <v/>
      </c>
      <c r="F243" s="38" t="str">
        <f t="shared" si="72"/>
        <v/>
      </c>
      <c r="G243" s="38" t="str">
        <f t="shared" si="73"/>
        <v/>
      </c>
      <c r="H243" s="38" t="str">
        <f t="shared" si="74"/>
        <v/>
      </c>
      <c r="I243" s="38" t="str">
        <f t="shared" si="75"/>
        <v/>
      </c>
      <c r="J243" s="38">
        <f t="shared" si="69"/>
        <v>0</v>
      </c>
      <c r="K243" s="51"/>
      <c r="L243" s="38" t="str">
        <f t="shared" si="76"/>
        <v/>
      </c>
      <c r="M243" s="38" t="str">
        <f t="shared" si="77"/>
        <v/>
      </c>
      <c r="N243" s="38" t="str">
        <f t="shared" si="78"/>
        <v/>
      </c>
      <c r="O243" s="38" t="str">
        <f t="shared" si="79"/>
        <v/>
      </c>
      <c r="P243" s="38" t="str">
        <f t="shared" si="80"/>
        <v/>
      </c>
      <c r="Q243" s="46">
        <f t="shared" si="70"/>
        <v>0</v>
      </c>
      <c r="R243" s="41"/>
      <c r="S243" s="41"/>
      <c r="T243" s="41"/>
      <c r="U243" s="42"/>
      <c r="V243" s="42"/>
      <c r="W243" s="42"/>
      <c r="X243" s="41"/>
      <c r="Y243" s="41"/>
      <c r="Z243" s="41"/>
      <c r="AA243" s="42"/>
      <c r="AB243" s="42"/>
      <c r="AC243" s="42"/>
      <c r="AD243" s="41"/>
      <c r="AE243" s="41"/>
      <c r="AF243" s="41"/>
      <c r="AG243" s="42"/>
      <c r="AH243" s="42"/>
      <c r="AI243" s="42"/>
      <c r="AJ243" s="41"/>
      <c r="AK243" s="41"/>
      <c r="AL243" s="41"/>
      <c r="AM243" s="42"/>
      <c r="AN243" s="42"/>
      <c r="AO243" s="42"/>
      <c r="AP243" s="41"/>
      <c r="AQ243" s="41"/>
      <c r="AR243" s="41"/>
      <c r="AS243" s="42"/>
      <c r="AT243" s="29"/>
      <c r="AU243" s="29"/>
      <c r="AV243" s="29"/>
    </row>
    <row r="244" spans="1:48" ht="15" customHeight="1" x14ac:dyDescent="0.2">
      <c r="A244" s="84"/>
      <c r="B244" s="37"/>
      <c r="C244" s="38"/>
      <c r="D244" s="56"/>
      <c r="E244" s="38" t="str">
        <f t="shared" si="71"/>
        <v/>
      </c>
      <c r="F244" s="38" t="str">
        <f t="shared" si="72"/>
        <v/>
      </c>
      <c r="G244" s="38" t="str">
        <f t="shared" si="73"/>
        <v/>
      </c>
      <c r="H244" s="38" t="str">
        <f t="shared" si="74"/>
        <v/>
      </c>
      <c r="I244" s="38" t="str">
        <f t="shared" si="75"/>
        <v/>
      </c>
      <c r="J244" s="38">
        <f t="shared" si="69"/>
        <v>0</v>
      </c>
      <c r="K244" s="51"/>
      <c r="L244" s="38" t="str">
        <f t="shared" si="76"/>
        <v/>
      </c>
      <c r="M244" s="38" t="str">
        <f t="shared" si="77"/>
        <v/>
      </c>
      <c r="N244" s="38" t="str">
        <f t="shared" si="78"/>
        <v/>
      </c>
      <c r="O244" s="38" t="str">
        <f t="shared" si="79"/>
        <v/>
      </c>
      <c r="P244" s="38" t="str">
        <f t="shared" si="80"/>
        <v/>
      </c>
      <c r="Q244" s="46">
        <f t="shared" si="70"/>
        <v>0</v>
      </c>
      <c r="R244" s="41"/>
      <c r="S244" s="41"/>
      <c r="T244" s="41"/>
      <c r="U244" s="42"/>
      <c r="V244" s="42"/>
      <c r="W244" s="42"/>
      <c r="X244" s="41"/>
      <c r="Y244" s="41"/>
      <c r="Z244" s="41"/>
      <c r="AA244" s="42"/>
      <c r="AB244" s="42"/>
      <c r="AC244" s="42"/>
      <c r="AD244" s="41"/>
      <c r="AE244" s="41"/>
      <c r="AF244" s="41"/>
      <c r="AG244" s="42"/>
      <c r="AH244" s="42"/>
      <c r="AI244" s="42"/>
      <c r="AJ244" s="41"/>
      <c r="AK244" s="41"/>
      <c r="AL244" s="41"/>
      <c r="AM244" s="42"/>
      <c r="AN244" s="42"/>
      <c r="AO244" s="42"/>
      <c r="AP244" s="41"/>
      <c r="AQ244" s="41"/>
      <c r="AR244" s="41"/>
      <c r="AS244" s="42"/>
      <c r="AT244" s="29"/>
      <c r="AU244" s="29"/>
      <c r="AV244" s="29"/>
    </row>
    <row r="245" spans="1:48" ht="15" customHeight="1" x14ac:dyDescent="0.2">
      <c r="A245" s="84"/>
      <c r="B245" s="37"/>
      <c r="C245" s="38"/>
      <c r="D245" s="56"/>
      <c r="E245" s="38" t="str">
        <f t="shared" si="71"/>
        <v/>
      </c>
      <c r="F245" s="38" t="str">
        <f t="shared" si="72"/>
        <v/>
      </c>
      <c r="G245" s="38" t="str">
        <f t="shared" si="73"/>
        <v/>
      </c>
      <c r="H245" s="38" t="str">
        <f t="shared" si="74"/>
        <v/>
      </c>
      <c r="I245" s="38" t="str">
        <f t="shared" si="75"/>
        <v/>
      </c>
      <c r="J245" s="38">
        <f t="shared" si="69"/>
        <v>0</v>
      </c>
      <c r="K245" s="51"/>
      <c r="L245" s="38" t="str">
        <f t="shared" si="76"/>
        <v/>
      </c>
      <c r="M245" s="38" t="str">
        <f t="shared" si="77"/>
        <v/>
      </c>
      <c r="N245" s="38" t="str">
        <f t="shared" si="78"/>
        <v/>
      </c>
      <c r="O245" s="38" t="str">
        <f t="shared" si="79"/>
        <v/>
      </c>
      <c r="P245" s="38" t="str">
        <f t="shared" si="80"/>
        <v/>
      </c>
      <c r="Q245" s="46">
        <f t="shared" si="70"/>
        <v>0</v>
      </c>
      <c r="R245" s="41"/>
      <c r="S245" s="41"/>
      <c r="T245" s="41"/>
      <c r="U245" s="42"/>
      <c r="V245" s="42"/>
      <c r="W245" s="42"/>
      <c r="X245" s="41"/>
      <c r="Y245" s="41"/>
      <c r="Z245" s="41"/>
      <c r="AA245" s="42"/>
      <c r="AB245" s="42"/>
      <c r="AC245" s="42"/>
      <c r="AD245" s="41"/>
      <c r="AE245" s="41"/>
      <c r="AF245" s="41"/>
      <c r="AG245" s="42"/>
      <c r="AH245" s="42"/>
      <c r="AI245" s="42"/>
      <c r="AJ245" s="41"/>
      <c r="AK245" s="41"/>
      <c r="AL245" s="41"/>
      <c r="AM245" s="42"/>
      <c r="AN245" s="42"/>
      <c r="AO245" s="42"/>
      <c r="AP245" s="41"/>
      <c r="AQ245" s="41"/>
      <c r="AR245" s="41"/>
      <c r="AS245" s="42"/>
      <c r="AT245" s="29"/>
      <c r="AU245" s="29"/>
      <c r="AV245" s="29"/>
    </row>
    <row r="246" spans="1:48" ht="15" customHeight="1" x14ac:dyDescent="0.2">
      <c r="A246" s="84"/>
      <c r="B246" s="37"/>
      <c r="C246" s="38"/>
      <c r="D246" s="56"/>
      <c r="E246" s="38" t="str">
        <f t="shared" si="71"/>
        <v/>
      </c>
      <c r="F246" s="38" t="str">
        <f t="shared" si="72"/>
        <v/>
      </c>
      <c r="G246" s="38" t="str">
        <f t="shared" si="73"/>
        <v/>
      </c>
      <c r="H246" s="38" t="str">
        <f t="shared" si="74"/>
        <v/>
      </c>
      <c r="I246" s="38" t="str">
        <f t="shared" si="75"/>
        <v/>
      </c>
      <c r="J246" s="38">
        <f t="shared" si="69"/>
        <v>0</v>
      </c>
      <c r="K246" s="51"/>
      <c r="L246" s="38" t="str">
        <f t="shared" si="76"/>
        <v/>
      </c>
      <c r="M246" s="38" t="str">
        <f t="shared" si="77"/>
        <v/>
      </c>
      <c r="N246" s="38" t="str">
        <f t="shared" si="78"/>
        <v/>
      </c>
      <c r="O246" s="38" t="str">
        <f t="shared" si="79"/>
        <v/>
      </c>
      <c r="P246" s="38" t="str">
        <f t="shared" si="80"/>
        <v/>
      </c>
      <c r="Q246" s="46">
        <f t="shared" si="70"/>
        <v>0</v>
      </c>
      <c r="R246" s="41"/>
      <c r="S246" s="41"/>
      <c r="T246" s="41"/>
      <c r="U246" s="42"/>
      <c r="V246" s="42"/>
      <c r="W246" s="42"/>
      <c r="X246" s="41"/>
      <c r="Y246" s="41"/>
      <c r="Z246" s="41"/>
      <c r="AA246" s="42"/>
      <c r="AB246" s="42"/>
      <c r="AC246" s="42"/>
      <c r="AD246" s="41"/>
      <c r="AE246" s="41"/>
      <c r="AF246" s="41"/>
      <c r="AG246" s="42"/>
      <c r="AH246" s="42"/>
      <c r="AI246" s="42"/>
      <c r="AJ246" s="41"/>
      <c r="AK246" s="41"/>
      <c r="AL246" s="41"/>
      <c r="AM246" s="42"/>
      <c r="AN246" s="42"/>
      <c r="AO246" s="42"/>
      <c r="AP246" s="41"/>
      <c r="AQ246" s="41"/>
      <c r="AR246" s="41"/>
      <c r="AS246" s="42"/>
      <c r="AT246" s="29"/>
      <c r="AU246" s="29"/>
      <c r="AV246" s="29"/>
    </row>
    <row r="247" spans="1:48" ht="15" customHeight="1" x14ac:dyDescent="0.2">
      <c r="A247" s="84"/>
      <c r="B247" s="37"/>
      <c r="C247" s="38"/>
      <c r="D247" s="56"/>
      <c r="E247" s="38" t="str">
        <f t="shared" si="71"/>
        <v/>
      </c>
      <c r="F247" s="38" t="str">
        <f t="shared" si="72"/>
        <v/>
      </c>
      <c r="G247" s="38" t="str">
        <f t="shared" si="73"/>
        <v/>
      </c>
      <c r="H247" s="38" t="str">
        <f t="shared" si="74"/>
        <v/>
      </c>
      <c r="I247" s="38" t="str">
        <f t="shared" si="75"/>
        <v/>
      </c>
      <c r="J247" s="38">
        <f t="shared" si="69"/>
        <v>0</v>
      </c>
      <c r="K247" s="51"/>
      <c r="L247" s="38" t="str">
        <f t="shared" si="76"/>
        <v/>
      </c>
      <c r="M247" s="38" t="str">
        <f t="shared" si="77"/>
        <v/>
      </c>
      <c r="N247" s="38" t="str">
        <f t="shared" si="78"/>
        <v/>
      </c>
      <c r="O247" s="38" t="str">
        <f t="shared" si="79"/>
        <v/>
      </c>
      <c r="P247" s="38" t="str">
        <f t="shared" si="80"/>
        <v/>
      </c>
      <c r="Q247" s="46">
        <f t="shared" si="70"/>
        <v>0</v>
      </c>
      <c r="R247" s="41"/>
      <c r="S247" s="41"/>
      <c r="T247" s="41"/>
      <c r="U247" s="42"/>
      <c r="V247" s="42"/>
      <c r="W247" s="42"/>
      <c r="X247" s="41"/>
      <c r="Y247" s="41"/>
      <c r="Z247" s="41"/>
      <c r="AA247" s="42"/>
      <c r="AB247" s="42"/>
      <c r="AC247" s="42"/>
      <c r="AD247" s="41"/>
      <c r="AE247" s="41"/>
      <c r="AF247" s="41"/>
      <c r="AG247" s="42"/>
      <c r="AH247" s="42"/>
      <c r="AI247" s="42"/>
      <c r="AJ247" s="41"/>
      <c r="AK247" s="41"/>
      <c r="AL247" s="41"/>
      <c r="AM247" s="42"/>
      <c r="AN247" s="42"/>
      <c r="AO247" s="42"/>
      <c r="AP247" s="41"/>
      <c r="AQ247" s="41"/>
      <c r="AR247" s="41"/>
      <c r="AS247" s="42"/>
      <c r="AT247" s="29"/>
      <c r="AU247" s="29"/>
      <c r="AV247" s="29"/>
    </row>
    <row r="248" spans="1:48" ht="15" customHeight="1" x14ac:dyDescent="0.2">
      <c r="A248" s="84"/>
      <c r="B248" s="37"/>
      <c r="C248" s="38"/>
      <c r="D248" s="56"/>
      <c r="E248" s="38" t="str">
        <f t="shared" si="71"/>
        <v/>
      </c>
      <c r="F248" s="38" t="str">
        <f t="shared" si="72"/>
        <v/>
      </c>
      <c r="G248" s="38" t="str">
        <f t="shared" si="73"/>
        <v/>
      </c>
      <c r="H248" s="38" t="str">
        <f t="shared" si="74"/>
        <v/>
      </c>
      <c r="I248" s="38" t="str">
        <f t="shared" si="75"/>
        <v/>
      </c>
      <c r="J248" s="38">
        <f t="shared" si="69"/>
        <v>0</v>
      </c>
      <c r="K248" s="51"/>
      <c r="L248" s="38" t="str">
        <f t="shared" si="76"/>
        <v/>
      </c>
      <c r="M248" s="38" t="str">
        <f t="shared" si="77"/>
        <v/>
      </c>
      <c r="N248" s="38" t="str">
        <f t="shared" si="78"/>
        <v/>
      </c>
      <c r="O248" s="38" t="str">
        <f t="shared" si="79"/>
        <v/>
      </c>
      <c r="P248" s="38" t="str">
        <f t="shared" si="80"/>
        <v/>
      </c>
      <c r="Q248" s="46">
        <f t="shared" si="70"/>
        <v>0</v>
      </c>
      <c r="R248" s="41"/>
      <c r="S248" s="41"/>
      <c r="T248" s="41"/>
      <c r="U248" s="42"/>
      <c r="V248" s="42"/>
      <c r="W248" s="42"/>
      <c r="X248" s="41"/>
      <c r="Y248" s="41"/>
      <c r="Z248" s="41"/>
      <c r="AA248" s="42"/>
      <c r="AB248" s="42"/>
      <c r="AC248" s="42"/>
      <c r="AD248" s="41"/>
      <c r="AE248" s="41"/>
      <c r="AF248" s="41"/>
      <c r="AG248" s="42"/>
      <c r="AH248" s="42"/>
      <c r="AI248" s="42"/>
      <c r="AJ248" s="41"/>
      <c r="AK248" s="41"/>
      <c r="AL248" s="41"/>
      <c r="AM248" s="42"/>
      <c r="AN248" s="42"/>
      <c r="AO248" s="42"/>
      <c r="AP248" s="41"/>
      <c r="AQ248" s="41"/>
      <c r="AR248" s="41"/>
      <c r="AS248" s="42"/>
      <c r="AT248" s="29"/>
      <c r="AU248" s="29"/>
      <c r="AV248" s="29"/>
    </row>
    <row r="249" spans="1:48" ht="15" customHeight="1" x14ac:dyDescent="0.2">
      <c r="A249" s="84"/>
      <c r="B249" s="37"/>
      <c r="C249" s="38"/>
      <c r="D249" s="56"/>
      <c r="E249" s="38" t="str">
        <f t="shared" si="71"/>
        <v/>
      </c>
      <c r="F249" s="38" t="str">
        <f t="shared" si="72"/>
        <v/>
      </c>
      <c r="G249" s="38" t="str">
        <f t="shared" si="73"/>
        <v/>
      </c>
      <c r="H249" s="38" t="str">
        <f t="shared" si="74"/>
        <v/>
      </c>
      <c r="I249" s="38" t="str">
        <f t="shared" si="75"/>
        <v/>
      </c>
      <c r="J249" s="38">
        <f t="shared" si="69"/>
        <v>0</v>
      </c>
      <c r="K249" s="51"/>
      <c r="L249" s="38" t="str">
        <f t="shared" si="76"/>
        <v/>
      </c>
      <c r="M249" s="38" t="str">
        <f t="shared" si="77"/>
        <v/>
      </c>
      <c r="N249" s="38" t="str">
        <f t="shared" si="78"/>
        <v/>
      </c>
      <c r="O249" s="38" t="str">
        <f t="shared" si="79"/>
        <v/>
      </c>
      <c r="P249" s="38" t="str">
        <f t="shared" si="80"/>
        <v/>
      </c>
      <c r="Q249" s="46">
        <f t="shared" si="70"/>
        <v>0</v>
      </c>
      <c r="R249" s="41"/>
      <c r="S249" s="41"/>
      <c r="T249" s="41"/>
      <c r="U249" s="42"/>
      <c r="V249" s="42"/>
      <c r="W249" s="42"/>
      <c r="X249" s="41"/>
      <c r="Y249" s="41"/>
      <c r="Z249" s="41"/>
      <c r="AA249" s="42"/>
      <c r="AB249" s="42"/>
      <c r="AC249" s="42"/>
      <c r="AD249" s="41"/>
      <c r="AE249" s="41"/>
      <c r="AF249" s="41"/>
      <c r="AG249" s="42"/>
      <c r="AH249" s="42"/>
      <c r="AI249" s="42"/>
      <c r="AJ249" s="41"/>
      <c r="AK249" s="41"/>
      <c r="AL249" s="41"/>
      <c r="AM249" s="42"/>
      <c r="AN249" s="42"/>
      <c r="AO249" s="42"/>
      <c r="AP249" s="41"/>
      <c r="AQ249" s="41"/>
      <c r="AR249" s="41"/>
      <c r="AS249" s="42"/>
      <c r="AT249" s="29"/>
      <c r="AU249" s="29"/>
      <c r="AV249" s="29"/>
    </row>
    <row r="250" spans="1:48" ht="15" customHeight="1" x14ac:dyDescent="0.2">
      <c r="A250" s="84"/>
      <c r="B250" s="37"/>
      <c r="C250" s="38"/>
      <c r="D250" s="56"/>
      <c r="E250" s="38" t="str">
        <f t="shared" si="71"/>
        <v/>
      </c>
      <c r="F250" s="38" t="str">
        <f t="shared" si="72"/>
        <v/>
      </c>
      <c r="G250" s="38" t="str">
        <f t="shared" si="73"/>
        <v/>
      </c>
      <c r="H250" s="38" t="str">
        <f t="shared" si="74"/>
        <v/>
      </c>
      <c r="I250" s="38" t="str">
        <f t="shared" si="75"/>
        <v/>
      </c>
      <c r="J250" s="38">
        <f t="shared" si="69"/>
        <v>0</v>
      </c>
      <c r="K250" s="51"/>
      <c r="L250" s="38" t="str">
        <f t="shared" si="76"/>
        <v/>
      </c>
      <c r="M250" s="38" t="str">
        <f t="shared" si="77"/>
        <v/>
      </c>
      <c r="N250" s="38" t="str">
        <f t="shared" si="78"/>
        <v/>
      </c>
      <c r="O250" s="38" t="str">
        <f t="shared" si="79"/>
        <v/>
      </c>
      <c r="P250" s="38" t="str">
        <f t="shared" si="80"/>
        <v/>
      </c>
      <c r="Q250" s="46">
        <f t="shared" si="70"/>
        <v>0</v>
      </c>
      <c r="R250" s="41"/>
      <c r="S250" s="41"/>
      <c r="T250" s="41"/>
      <c r="U250" s="42"/>
      <c r="V250" s="42"/>
      <c r="W250" s="42"/>
      <c r="X250" s="41"/>
      <c r="Y250" s="41"/>
      <c r="Z250" s="41"/>
      <c r="AA250" s="42"/>
      <c r="AB250" s="42"/>
      <c r="AC250" s="42"/>
      <c r="AD250" s="41"/>
      <c r="AE250" s="41"/>
      <c r="AF250" s="41"/>
      <c r="AG250" s="42"/>
      <c r="AH250" s="42"/>
      <c r="AI250" s="42"/>
      <c r="AJ250" s="41"/>
      <c r="AK250" s="41"/>
      <c r="AL250" s="41"/>
      <c r="AM250" s="42"/>
      <c r="AN250" s="42"/>
      <c r="AO250" s="42"/>
      <c r="AP250" s="41"/>
      <c r="AQ250" s="41"/>
      <c r="AR250" s="41"/>
      <c r="AS250" s="42"/>
      <c r="AT250" s="29"/>
      <c r="AU250" s="29"/>
      <c r="AV250" s="29"/>
    </row>
    <row r="251" spans="1:48" ht="15" customHeight="1" x14ac:dyDescent="0.2">
      <c r="A251" s="84"/>
      <c r="B251" s="37"/>
      <c r="C251" s="38"/>
      <c r="D251" s="56"/>
      <c r="E251" s="38" t="str">
        <f t="shared" si="71"/>
        <v/>
      </c>
      <c r="F251" s="38" t="str">
        <f t="shared" si="72"/>
        <v/>
      </c>
      <c r="G251" s="38" t="str">
        <f t="shared" si="73"/>
        <v/>
      </c>
      <c r="H251" s="38" t="str">
        <f t="shared" si="74"/>
        <v/>
      </c>
      <c r="I251" s="38" t="str">
        <f t="shared" si="75"/>
        <v/>
      </c>
      <c r="J251" s="38">
        <f t="shared" si="69"/>
        <v>0</v>
      </c>
      <c r="K251" s="51"/>
      <c r="L251" s="38" t="str">
        <f t="shared" si="76"/>
        <v/>
      </c>
      <c r="M251" s="38" t="str">
        <f t="shared" si="77"/>
        <v/>
      </c>
      <c r="N251" s="38" t="str">
        <f t="shared" si="78"/>
        <v/>
      </c>
      <c r="O251" s="38" t="str">
        <f t="shared" si="79"/>
        <v/>
      </c>
      <c r="P251" s="38" t="str">
        <f t="shared" si="80"/>
        <v/>
      </c>
      <c r="Q251" s="46">
        <f t="shared" si="70"/>
        <v>0</v>
      </c>
      <c r="R251" s="41"/>
      <c r="S251" s="41"/>
      <c r="T251" s="41"/>
      <c r="U251" s="42"/>
      <c r="V251" s="42"/>
      <c r="W251" s="42"/>
      <c r="X251" s="41"/>
      <c r="Y251" s="41"/>
      <c r="Z251" s="41"/>
      <c r="AA251" s="42"/>
      <c r="AB251" s="42"/>
      <c r="AC251" s="42"/>
      <c r="AD251" s="41"/>
      <c r="AE251" s="41"/>
      <c r="AF251" s="41"/>
      <c r="AG251" s="42"/>
      <c r="AH251" s="42"/>
      <c r="AI251" s="42"/>
      <c r="AJ251" s="41"/>
      <c r="AK251" s="41"/>
      <c r="AL251" s="41"/>
      <c r="AM251" s="42"/>
      <c r="AN251" s="42"/>
      <c r="AO251" s="42"/>
      <c r="AP251" s="41"/>
      <c r="AQ251" s="41"/>
      <c r="AR251" s="41"/>
      <c r="AS251" s="42"/>
      <c r="AT251" s="29"/>
      <c r="AU251" s="29"/>
      <c r="AV251" s="29"/>
    </row>
    <row r="252" spans="1:48" ht="15" customHeight="1" x14ac:dyDescent="0.2">
      <c r="A252" s="85"/>
      <c r="B252" s="29"/>
      <c r="C252" s="227"/>
      <c r="D252" s="57"/>
      <c r="E252" s="38"/>
      <c r="F252" s="38"/>
      <c r="G252" s="38"/>
      <c r="H252" s="38"/>
      <c r="I252" s="38"/>
      <c r="J252" s="29"/>
      <c r="K252" s="52"/>
      <c r="L252" s="38"/>
      <c r="M252" s="38"/>
      <c r="N252" s="38"/>
      <c r="O252" s="38"/>
      <c r="P252" s="38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</row>
    <row r="253" spans="1:48" ht="15" customHeight="1" x14ac:dyDescent="0.2">
      <c r="A253" s="85"/>
      <c r="B253" s="29"/>
      <c r="C253" s="227"/>
      <c r="D253" s="57"/>
      <c r="E253" s="38"/>
      <c r="F253" s="38"/>
      <c r="G253" s="38"/>
      <c r="H253" s="38"/>
      <c r="I253" s="38"/>
      <c r="J253" s="29"/>
      <c r="K253" s="52"/>
      <c r="L253" s="38"/>
      <c r="M253" s="38"/>
      <c r="N253" s="38"/>
      <c r="O253" s="38"/>
      <c r="P253" s="38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</row>
    <row r="254" spans="1:48" ht="15" customHeight="1" x14ac:dyDescent="0.2">
      <c r="A254" s="85"/>
      <c r="B254" s="29"/>
      <c r="C254" s="227"/>
      <c r="D254" s="57"/>
      <c r="E254" s="38"/>
      <c r="F254" s="38"/>
      <c r="G254" s="38"/>
      <c r="H254" s="38"/>
      <c r="I254" s="38"/>
      <c r="J254" s="29"/>
      <c r="K254" s="52"/>
      <c r="L254" s="38"/>
      <c r="M254" s="38"/>
      <c r="N254" s="38"/>
      <c r="O254" s="38"/>
      <c r="P254" s="38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</row>
    <row r="255" spans="1:48" ht="15" customHeight="1" x14ac:dyDescent="0.2">
      <c r="A255" s="85"/>
      <c r="B255" s="29"/>
      <c r="C255" s="227"/>
      <c r="D255" s="57"/>
      <c r="E255" s="38"/>
      <c r="F255" s="38"/>
      <c r="G255" s="38"/>
      <c r="H255" s="38"/>
      <c r="I255" s="38"/>
      <c r="J255" s="29"/>
      <c r="K255" s="52"/>
      <c r="L255" s="38"/>
      <c r="M255" s="38"/>
      <c r="N255" s="38"/>
      <c r="O255" s="38"/>
      <c r="P255" s="38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</row>
    <row r="256" spans="1:48" ht="15" customHeight="1" x14ac:dyDescent="0.2">
      <c r="A256" s="85"/>
      <c r="B256" s="29"/>
      <c r="C256" s="227"/>
      <c r="D256" s="57"/>
      <c r="E256" s="38"/>
      <c r="F256" s="38"/>
      <c r="G256" s="38"/>
      <c r="H256" s="38"/>
      <c r="I256" s="38"/>
      <c r="J256" s="29"/>
      <c r="K256" s="52"/>
      <c r="L256" s="38"/>
      <c r="M256" s="38"/>
      <c r="N256" s="38"/>
      <c r="O256" s="38"/>
      <c r="P256" s="38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</row>
    <row r="257" spans="1:48" ht="15" customHeight="1" x14ac:dyDescent="0.2">
      <c r="A257" s="85"/>
      <c r="B257" s="29"/>
      <c r="C257" s="227"/>
      <c r="D257" s="57"/>
      <c r="E257" s="38"/>
      <c r="F257" s="38"/>
      <c r="G257" s="38"/>
      <c r="H257" s="38"/>
      <c r="I257" s="38"/>
      <c r="J257" s="29"/>
      <c r="K257" s="52"/>
      <c r="L257" s="38"/>
      <c r="M257" s="38"/>
      <c r="N257" s="38"/>
      <c r="O257" s="38"/>
      <c r="P257" s="38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</row>
    <row r="258" spans="1:48" ht="15" customHeight="1" x14ac:dyDescent="0.2">
      <c r="A258" s="85"/>
      <c r="B258" s="29"/>
      <c r="C258" s="227"/>
      <c r="D258" s="57"/>
      <c r="E258" s="38"/>
      <c r="F258" s="38"/>
      <c r="G258" s="38"/>
      <c r="H258" s="38"/>
      <c r="I258" s="38"/>
      <c r="J258" s="29"/>
      <c r="K258" s="52"/>
      <c r="L258" s="38"/>
      <c r="M258" s="38"/>
      <c r="N258" s="38"/>
      <c r="O258" s="38"/>
      <c r="P258" s="38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</row>
    <row r="259" spans="1:48" ht="15" customHeight="1" x14ac:dyDescent="0.2">
      <c r="A259" s="85"/>
      <c r="B259" s="29"/>
      <c r="C259" s="227"/>
      <c r="D259" s="57"/>
      <c r="E259" s="38"/>
      <c r="F259" s="38"/>
      <c r="G259" s="38"/>
      <c r="H259" s="38"/>
      <c r="I259" s="38"/>
      <c r="J259" s="29"/>
      <c r="K259" s="52"/>
      <c r="L259" s="38"/>
      <c r="M259" s="38"/>
      <c r="N259" s="38"/>
      <c r="O259" s="38"/>
      <c r="P259" s="38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</row>
    <row r="260" spans="1:48" ht="15" customHeight="1" x14ac:dyDescent="0.2">
      <c r="A260" s="85"/>
      <c r="B260" s="29"/>
      <c r="C260" s="227"/>
      <c r="D260" s="57"/>
      <c r="E260" s="38"/>
      <c r="F260" s="38"/>
      <c r="G260" s="38"/>
      <c r="H260" s="38"/>
      <c r="I260" s="38"/>
      <c r="J260" s="29"/>
      <c r="K260" s="52"/>
      <c r="L260" s="38"/>
      <c r="M260" s="38"/>
      <c r="N260" s="38"/>
      <c r="O260" s="38"/>
      <c r="P260" s="38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</row>
    <row r="261" spans="1:48" ht="15" customHeight="1" x14ac:dyDescent="0.2">
      <c r="A261" s="85"/>
      <c r="B261" s="29"/>
      <c r="C261" s="227"/>
      <c r="D261" s="57"/>
      <c r="E261" s="38"/>
      <c r="F261" s="38"/>
      <c r="G261" s="38"/>
      <c r="H261" s="38"/>
      <c r="I261" s="38"/>
      <c r="J261" s="29"/>
      <c r="K261" s="52"/>
      <c r="L261" s="38"/>
      <c r="M261" s="38"/>
      <c r="N261" s="38"/>
      <c r="O261" s="38"/>
      <c r="P261" s="38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</row>
    <row r="262" spans="1:48" ht="15" customHeight="1" x14ac:dyDescent="0.2">
      <c r="A262" s="85"/>
      <c r="B262" s="29"/>
      <c r="C262" s="227"/>
      <c r="D262" s="57"/>
      <c r="E262" s="38"/>
      <c r="F262" s="38"/>
      <c r="G262" s="38"/>
      <c r="H262" s="38"/>
      <c r="I262" s="38"/>
      <c r="J262" s="29"/>
      <c r="K262" s="52"/>
      <c r="L262" s="38"/>
      <c r="M262" s="38"/>
      <c r="N262" s="38"/>
      <c r="O262" s="38"/>
      <c r="P262" s="38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</row>
    <row r="263" spans="1:48" ht="15" customHeight="1" x14ac:dyDescent="0.2">
      <c r="A263" s="85"/>
      <c r="B263" s="29"/>
      <c r="C263" s="227"/>
      <c r="D263" s="57"/>
      <c r="E263" s="38"/>
      <c r="F263" s="38"/>
      <c r="G263" s="38"/>
      <c r="H263" s="38"/>
      <c r="I263" s="38"/>
      <c r="J263" s="29"/>
      <c r="K263" s="52"/>
      <c r="L263" s="38"/>
      <c r="M263" s="38"/>
      <c r="N263" s="38"/>
      <c r="O263" s="38"/>
      <c r="P263" s="38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</row>
    <row r="264" spans="1:48" ht="15" customHeight="1" x14ac:dyDescent="0.2">
      <c r="A264" s="85"/>
      <c r="B264" s="29"/>
      <c r="C264" s="227"/>
      <c r="D264" s="57"/>
      <c r="E264" s="38"/>
      <c r="F264" s="38"/>
      <c r="G264" s="38"/>
      <c r="H264" s="38"/>
      <c r="I264" s="38"/>
      <c r="J264" s="29"/>
      <c r="K264" s="52"/>
      <c r="L264" s="38"/>
      <c r="M264" s="38"/>
      <c r="N264" s="38"/>
      <c r="O264" s="38"/>
      <c r="P264" s="38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</row>
    <row r="265" spans="1:48" ht="15" customHeight="1" x14ac:dyDescent="0.2">
      <c r="A265" s="85"/>
      <c r="B265" s="29"/>
      <c r="C265" s="227"/>
      <c r="D265" s="57"/>
      <c r="E265" s="38"/>
      <c r="F265" s="38"/>
      <c r="G265" s="38"/>
      <c r="H265" s="38"/>
      <c r="I265" s="38"/>
      <c r="J265" s="29"/>
      <c r="K265" s="52"/>
      <c r="L265" s="38"/>
      <c r="M265" s="38"/>
      <c r="N265" s="38"/>
      <c r="O265" s="38"/>
      <c r="P265" s="38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</row>
    <row r="266" spans="1:48" ht="15" customHeight="1" x14ac:dyDescent="0.2">
      <c r="A266" s="85"/>
      <c r="B266" s="29"/>
      <c r="C266" s="227"/>
      <c r="D266" s="57"/>
      <c r="E266" s="38"/>
      <c r="F266" s="38"/>
      <c r="G266" s="38"/>
      <c r="H266" s="38"/>
      <c r="I266" s="38"/>
      <c r="J266" s="29"/>
      <c r="K266" s="52"/>
      <c r="L266" s="38"/>
      <c r="M266" s="38"/>
      <c r="N266" s="38"/>
      <c r="O266" s="38"/>
      <c r="P266" s="38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</row>
    <row r="267" spans="1:48" ht="15" customHeight="1" x14ac:dyDescent="0.2">
      <c r="A267" s="85"/>
      <c r="B267" s="29"/>
      <c r="C267" s="227"/>
      <c r="D267" s="57"/>
      <c r="E267" s="38"/>
      <c r="F267" s="38"/>
      <c r="G267" s="38"/>
      <c r="H267" s="38"/>
      <c r="I267" s="38"/>
      <c r="J267" s="29"/>
      <c r="K267" s="52"/>
      <c r="L267" s="38"/>
      <c r="M267" s="38"/>
      <c r="N267" s="38"/>
      <c r="O267" s="38"/>
      <c r="P267" s="38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</row>
    <row r="268" spans="1:48" ht="15" customHeight="1" x14ac:dyDescent="0.2">
      <c r="A268" s="85"/>
      <c r="B268" s="29"/>
      <c r="C268" s="227"/>
      <c r="D268" s="57"/>
      <c r="E268" s="38"/>
      <c r="F268" s="38"/>
      <c r="G268" s="38"/>
      <c r="H268" s="38"/>
      <c r="I268" s="38"/>
      <c r="J268" s="29"/>
      <c r="K268" s="52"/>
      <c r="L268" s="38"/>
      <c r="M268" s="38"/>
      <c r="N268" s="38"/>
      <c r="O268" s="38"/>
      <c r="P268" s="38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</row>
    <row r="269" spans="1:48" ht="15" customHeight="1" x14ac:dyDescent="0.2">
      <c r="A269" s="85"/>
      <c r="B269" s="29"/>
      <c r="C269" s="227"/>
      <c r="D269" s="57"/>
      <c r="E269" s="38"/>
      <c r="F269" s="38"/>
      <c r="G269" s="38"/>
      <c r="H269" s="38"/>
      <c r="I269" s="38"/>
      <c r="J269" s="29"/>
      <c r="K269" s="52"/>
      <c r="L269" s="38"/>
      <c r="M269" s="38"/>
      <c r="N269" s="38"/>
      <c r="O269" s="38"/>
      <c r="P269" s="38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</row>
    <row r="270" spans="1:48" ht="15" customHeight="1" x14ac:dyDescent="0.2">
      <c r="A270" s="85"/>
      <c r="B270" s="29"/>
      <c r="C270" s="227"/>
      <c r="D270" s="57"/>
      <c r="E270" s="38"/>
      <c r="F270" s="38"/>
      <c r="G270" s="38"/>
      <c r="H270" s="38"/>
      <c r="I270" s="38"/>
      <c r="J270" s="29"/>
      <c r="K270" s="52"/>
      <c r="L270" s="38"/>
      <c r="M270" s="38"/>
      <c r="N270" s="38"/>
      <c r="O270" s="38"/>
      <c r="P270" s="38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</row>
    <row r="271" spans="1:48" ht="15" customHeight="1" x14ac:dyDescent="0.2">
      <c r="A271" s="85"/>
      <c r="B271" s="29"/>
      <c r="C271" s="227"/>
      <c r="D271" s="57"/>
      <c r="E271" s="38"/>
      <c r="F271" s="38"/>
      <c r="G271" s="38"/>
      <c r="H271" s="38"/>
      <c r="I271" s="38"/>
      <c r="J271" s="29"/>
      <c r="K271" s="52"/>
      <c r="L271" s="38"/>
      <c r="M271" s="38"/>
      <c r="N271" s="38"/>
      <c r="O271" s="38"/>
      <c r="P271" s="38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</row>
    <row r="272" spans="1:48" ht="15" customHeight="1" x14ac:dyDescent="0.2">
      <c r="A272" s="85"/>
      <c r="B272" s="29"/>
      <c r="C272" s="227"/>
      <c r="D272" s="57"/>
      <c r="E272" s="38"/>
      <c r="F272" s="38"/>
      <c r="G272" s="38"/>
      <c r="H272" s="38"/>
      <c r="I272" s="38"/>
      <c r="J272" s="29"/>
      <c r="K272" s="52"/>
      <c r="L272" s="38"/>
      <c r="M272" s="38"/>
      <c r="N272" s="38"/>
      <c r="O272" s="38"/>
      <c r="P272" s="38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</row>
    <row r="273" spans="1:48" ht="15" customHeight="1" x14ac:dyDescent="0.2">
      <c r="A273" s="85"/>
      <c r="B273" s="29"/>
      <c r="C273" s="227"/>
      <c r="D273" s="57"/>
      <c r="E273" s="38"/>
      <c r="F273" s="38"/>
      <c r="G273" s="38"/>
      <c r="H273" s="38"/>
      <c r="I273" s="38"/>
      <c r="J273" s="29"/>
      <c r="K273" s="52"/>
      <c r="L273" s="38"/>
      <c r="M273" s="38"/>
      <c r="N273" s="38"/>
      <c r="O273" s="38"/>
      <c r="P273" s="38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</row>
    <row r="274" spans="1:48" ht="15" customHeight="1" x14ac:dyDescent="0.2">
      <c r="A274" s="85"/>
      <c r="B274" s="29"/>
      <c r="C274" s="227"/>
      <c r="D274" s="57"/>
      <c r="E274" s="38"/>
      <c r="F274" s="38"/>
      <c r="G274" s="38"/>
      <c r="H274" s="38"/>
      <c r="I274" s="38"/>
      <c r="J274" s="29"/>
      <c r="K274" s="52"/>
      <c r="L274" s="38"/>
      <c r="M274" s="38"/>
      <c r="N274" s="38"/>
      <c r="O274" s="38"/>
      <c r="P274" s="38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</row>
    <row r="275" spans="1:48" ht="15" customHeight="1" x14ac:dyDescent="0.2">
      <c r="A275" s="85"/>
      <c r="B275" s="29"/>
      <c r="C275" s="227"/>
      <c r="D275" s="57"/>
      <c r="E275" s="29"/>
      <c r="F275" s="29"/>
      <c r="G275" s="29"/>
      <c r="H275" s="29"/>
      <c r="I275" s="29"/>
      <c r="J275" s="29"/>
      <c r="K275" s="52"/>
      <c r="L275" s="38"/>
      <c r="M275" s="38"/>
      <c r="N275" s="38"/>
      <c r="O275" s="38"/>
      <c r="P275" s="38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</row>
    <row r="276" spans="1:48" ht="15" customHeight="1" x14ac:dyDescent="0.2">
      <c r="A276" s="85"/>
      <c r="B276" s="29"/>
      <c r="C276" s="227"/>
      <c r="D276" s="57"/>
      <c r="E276" s="29"/>
      <c r="F276" s="29"/>
      <c r="G276" s="29"/>
      <c r="H276" s="29"/>
      <c r="I276" s="29"/>
      <c r="J276" s="29"/>
      <c r="K276" s="52"/>
      <c r="L276" s="38"/>
      <c r="M276" s="38"/>
      <c r="N276" s="38"/>
      <c r="O276" s="38"/>
      <c r="P276" s="38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</row>
    <row r="277" spans="1:48" ht="15" customHeight="1" x14ac:dyDescent="0.2">
      <c r="A277" s="85"/>
      <c r="B277" s="29"/>
      <c r="C277" s="227"/>
      <c r="D277" s="57"/>
      <c r="E277" s="29"/>
      <c r="F277" s="29"/>
      <c r="G277" s="29"/>
      <c r="H277" s="29"/>
      <c r="I277" s="29"/>
      <c r="J277" s="29"/>
      <c r="K277" s="52"/>
      <c r="L277" s="38"/>
      <c r="M277" s="38"/>
      <c r="N277" s="38"/>
      <c r="O277" s="38"/>
      <c r="P277" s="38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</row>
    <row r="278" spans="1:48" ht="15" customHeight="1" x14ac:dyDescent="0.2">
      <c r="A278" s="85"/>
      <c r="B278" s="29"/>
      <c r="C278" s="227"/>
      <c r="D278" s="57"/>
      <c r="E278" s="29"/>
      <c r="F278" s="29"/>
      <c r="G278" s="29"/>
      <c r="H278" s="29"/>
      <c r="I278" s="29"/>
      <c r="J278" s="29"/>
      <c r="K278" s="52"/>
      <c r="L278" s="38"/>
      <c r="M278" s="38"/>
      <c r="N278" s="38"/>
      <c r="O278" s="38"/>
      <c r="P278" s="38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</row>
    <row r="279" spans="1:48" ht="15" customHeight="1" x14ac:dyDescent="0.2">
      <c r="A279" s="85"/>
      <c r="B279" s="29"/>
      <c r="C279" s="227"/>
      <c r="D279" s="57"/>
      <c r="E279" s="29"/>
      <c r="F279" s="29"/>
      <c r="G279" s="29"/>
      <c r="H279" s="29"/>
      <c r="I279" s="29"/>
      <c r="J279" s="29"/>
      <c r="K279" s="52"/>
      <c r="L279" s="38"/>
      <c r="M279" s="38"/>
      <c r="N279" s="38"/>
      <c r="O279" s="38"/>
      <c r="P279" s="38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</row>
    <row r="280" spans="1:48" ht="15" customHeight="1" x14ac:dyDescent="0.2">
      <c r="A280" s="85"/>
      <c r="B280" s="29"/>
      <c r="C280" s="227"/>
      <c r="D280" s="57"/>
      <c r="E280" s="29"/>
      <c r="F280" s="29"/>
      <c r="G280" s="29"/>
      <c r="H280" s="29"/>
      <c r="I280" s="29"/>
      <c r="J280" s="29"/>
      <c r="K280" s="52"/>
      <c r="L280" s="38"/>
      <c r="M280" s="38"/>
      <c r="N280" s="38"/>
      <c r="O280" s="38"/>
      <c r="P280" s="38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</row>
    <row r="281" spans="1:48" ht="15" customHeight="1" x14ac:dyDescent="0.2">
      <c r="A281" s="85"/>
      <c r="B281" s="29"/>
      <c r="C281" s="227"/>
      <c r="D281" s="57"/>
      <c r="E281" s="29"/>
      <c r="F281" s="29"/>
      <c r="G281" s="29"/>
      <c r="H281" s="29"/>
      <c r="I281" s="29"/>
      <c r="J281" s="29"/>
      <c r="K281" s="52"/>
      <c r="L281" s="38"/>
      <c r="M281" s="38"/>
      <c r="N281" s="38"/>
      <c r="O281" s="38"/>
      <c r="P281" s="38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</row>
    <row r="282" spans="1:48" ht="15" customHeight="1" x14ac:dyDescent="0.2">
      <c r="A282" s="85"/>
      <c r="B282" s="29"/>
      <c r="C282" s="227"/>
      <c r="D282" s="57"/>
      <c r="E282" s="29"/>
      <c r="F282" s="29"/>
      <c r="G282" s="29"/>
      <c r="H282" s="29"/>
      <c r="I282" s="29"/>
      <c r="J282" s="29"/>
      <c r="K282" s="52"/>
      <c r="L282" s="38"/>
      <c r="M282" s="38"/>
      <c r="N282" s="38"/>
      <c r="O282" s="38"/>
      <c r="P282" s="38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</row>
    <row r="283" spans="1:48" ht="15" customHeight="1" x14ac:dyDescent="0.2">
      <c r="A283" s="85"/>
      <c r="B283" s="29"/>
      <c r="C283" s="227"/>
      <c r="D283" s="57"/>
      <c r="E283" s="29"/>
      <c r="F283" s="29"/>
      <c r="G283" s="29"/>
      <c r="H283" s="29"/>
      <c r="I283" s="29"/>
      <c r="J283" s="29"/>
      <c r="K283" s="52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</row>
    <row r="284" spans="1:48" ht="15" customHeight="1" x14ac:dyDescent="0.2">
      <c r="A284" s="85"/>
      <c r="B284" s="29"/>
      <c r="C284" s="227"/>
      <c r="D284" s="57"/>
      <c r="E284" s="29"/>
      <c r="F284" s="29"/>
      <c r="G284" s="29"/>
      <c r="H284" s="29"/>
      <c r="I284" s="29"/>
      <c r="J284" s="29"/>
      <c r="K284" s="52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</row>
    <row r="285" spans="1:48" ht="15" customHeight="1" x14ac:dyDescent="0.2">
      <c r="A285" s="85"/>
      <c r="B285" s="29"/>
      <c r="C285" s="227"/>
      <c r="D285" s="57"/>
      <c r="E285" s="29"/>
      <c r="F285" s="29"/>
      <c r="G285" s="29"/>
      <c r="H285" s="29"/>
      <c r="I285" s="29"/>
      <c r="J285" s="29"/>
      <c r="K285" s="52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</row>
    <row r="286" spans="1:48" ht="15" customHeight="1" x14ac:dyDescent="0.2">
      <c r="A286" s="85"/>
      <c r="B286" s="29"/>
      <c r="C286" s="227"/>
      <c r="D286" s="57"/>
      <c r="E286" s="29"/>
      <c r="F286" s="29"/>
      <c r="G286" s="29"/>
      <c r="H286" s="29"/>
      <c r="I286" s="29"/>
      <c r="J286" s="29"/>
      <c r="K286" s="52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</row>
    <row r="287" spans="1:48" ht="15" customHeight="1" x14ac:dyDescent="0.2">
      <c r="A287" s="85"/>
      <c r="B287" s="29"/>
      <c r="C287" s="227"/>
      <c r="D287" s="57"/>
      <c r="E287" s="29"/>
      <c r="F287" s="29"/>
      <c r="G287" s="29"/>
      <c r="H287" s="29"/>
      <c r="I287" s="29"/>
      <c r="J287" s="29"/>
      <c r="K287" s="52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</row>
    <row r="288" spans="1:48" ht="15" customHeight="1" x14ac:dyDescent="0.2">
      <c r="A288" s="85"/>
      <c r="B288" s="29"/>
      <c r="C288" s="227"/>
      <c r="D288" s="57"/>
      <c r="E288" s="29"/>
      <c r="F288" s="29"/>
      <c r="G288" s="29"/>
      <c r="H288" s="29"/>
      <c r="I288" s="29"/>
      <c r="J288" s="29"/>
      <c r="K288" s="52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</row>
    <row r="289" spans="1:48" ht="15" customHeight="1" x14ac:dyDescent="0.2">
      <c r="A289" s="85"/>
      <c r="B289" s="29"/>
      <c r="C289" s="227"/>
      <c r="D289" s="57"/>
      <c r="E289" s="29"/>
      <c r="F289" s="29"/>
      <c r="G289" s="29"/>
      <c r="H289" s="29"/>
      <c r="I289" s="29"/>
      <c r="J289" s="29"/>
      <c r="K289" s="52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</row>
    <row r="290" spans="1:48" ht="15" customHeight="1" x14ac:dyDescent="0.2">
      <c r="A290" s="85"/>
      <c r="B290" s="29"/>
      <c r="C290" s="227"/>
      <c r="D290" s="57"/>
      <c r="E290" s="29"/>
      <c r="F290" s="29"/>
      <c r="G290" s="29"/>
      <c r="H290" s="29"/>
      <c r="I290" s="29"/>
      <c r="J290" s="29"/>
      <c r="K290" s="52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</row>
    <row r="291" spans="1:48" ht="15" customHeight="1" x14ac:dyDescent="0.2">
      <c r="A291" s="85"/>
      <c r="B291" s="29"/>
      <c r="C291" s="227"/>
      <c r="D291" s="57"/>
      <c r="E291" s="29"/>
      <c r="F291" s="29"/>
      <c r="G291" s="29"/>
      <c r="H291" s="29"/>
      <c r="I291" s="29"/>
      <c r="J291" s="29"/>
      <c r="K291" s="52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</row>
    <row r="292" spans="1:48" ht="15" customHeight="1" x14ac:dyDescent="0.2">
      <c r="A292" s="85"/>
      <c r="B292" s="29"/>
      <c r="C292" s="227"/>
      <c r="D292" s="57"/>
      <c r="E292" s="29"/>
      <c r="F292" s="29"/>
      <c r="G292" s="29"/>
      <c r="H292" s="29"/>
      <c r="I292" s="29"/>
      <c r="J292" s="29"/>
      <c r="K292" s="52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</row>
    <row r="293" spans="1:48" ht="15" customHeight="1" x14ac:dyDescent="0.2">
      <c r="A293" s="85"/>
      <c r="B293" s="29"/>
      <c r="C293" s="227"/>
      <c r="D293" s="57"/>
      <c r="E293" s="29"/>
      <c r="F293" s="29"/>
      <c r="G293" s="29"/>
      <c r="H293" s="29"/>
      <c r="I293" s="29"/>
      <c r="J293" s="29"/>
      <c r="K293" s="52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</row>
    <row r="294" spans="1:48" ht="15" customHeight="1" x14ac:dyDescent="0.2">
      <c r="A294" s="85"/>
      <c r="B294" s="29"/>
      <c r="C294" s="227"/>
      <c r="D294" s="57"/>
      <c r="E294" s="29"/>
      <c r="F294" s="29"/>
      <c r="G294" s="29"/>
      <c r="H294" s="29"/>
      <c r="I294" s="29"/>
      <c r="J294" s="29"/>
      <c r="K294" s="52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</row>
    <row r="295" spans="1:48" ht="15" customHeight="1" x14ac:dyDescent="0.2">
      <c r="A295" s="85"/>
      <c r="B295" s="29"/>
      <c r="C295" s="227"/>
      <c r="D295" s="57"/>
      <c r="E295" s="29"/>
      <c r="F295" s="29"/>
      <c r="G295" s="29"/>
      <c r="H295" s="29"/>
      <c r="I295" s="29"/>
      <c r="J295" s="29"/>
      <c r="K295" s="52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</row>
    <row r="296" spans="1:48" ht="15" customHeight="1" x14ac:dyDescent="0.2">
      <c r="A296" s="85"/>
      <c r="B296" s="29"/>
      <c r="C296" s="227"/>
      <c r="D296" s="57"/>
      <c r="E296" s="29"/>
      <c r="F296" s="29"/>
      <c r="G296" s="29"/>
      <c r="H296" s="29"/>
      <c r="I296" s="29"/>
      <c r="J296" s="29"/>
      <c r="K296" s="52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</row>
    <row r="297" spans="1:48" ht="15" customHeight="1" x14ac:dyDescent="0.2">
      <c r="A297" s="85"/>
      <c r="B297" s="29"/>
      <c r="C297" s="227"/>
      <c r="D297" s="57"/>
      <c r="E297" s="29"/>
      <c r="F297" s="29"/>
      <c r="G297" s="29"/>
      <c r="H297" s="29"/>
      <c r="I297" s="29"/>
      <c r="J297" s="29"/>
      <c r="K297" s="52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</row>
    <row r="298" spans="1:48" ht="15" customHeight="1" x14ac:dyDescent="0.2">
      <c r="A298" s="85"/>
      <c r="B298" s="29"/>
      <c r="C298" s="227"/>
      <c r="D298" s="57"/>
      <c r="E298" s="29"/>
      <c r="F298" s="29"/>
      <c r="G298" s="29"/>
      <c r="H298" s="29"/>
      <c r="I298" s="29"/>
      <c r="J298" s="29"/>
      <c r="K298" s="52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</row>
    <row r="299" spans="1:48" ht="15" customHeight="1" x14ac:dyDescent="0.2">
      <c r="A299" s="85"/>
      <c r="B299" s="29"/>
      <c r="C299" s="227"/>
      <c r="D299" s="57"/>
      <c r="E299" s="29"/>
      <c r="F299" s="29"/>
      <c r="G299" s="29"/>
      <c r="H299" s="29"/>
      <c r="I299" s="29"/>
      <c r="J299" s="29"/>
      <c r="K299" s="52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</row>
    <row r="300" spans="1:48" ht="15" customHeight="1" x14ac:dyDescent="0.2">
      <c r="A300" s="85"/>
      <c r="B300" s="29"/>
      <c r="C300" s="227"/>
      <c r="D300" s="57"/>
      <c r="E300" s="29"/>
      <c r="F300" s="29"/>
      <c r="G300" s="29"/>
      <c r="H300" s="29"/>
      <c r="I300" s="29"/>
      <c r="J300" s="29"/>
      <c r="K300" s="52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</row>
    <row r="301" spans="1:48" ht="15" customHeight="1" x14ac:dyDescent="0.2">
      <c r="A301" s="85"/>
      <c r="B301" s="29"/>
      <c r="C301" s="227"/>
      <c r="D301" s="57"/>
      <c r="E301" s="29"/>
      <c r="F301" s="29"/>
      <c r="G301" s="29"/>
      <c r="H301" s="29"/>
      <c r="I301" s="29"/>
      <c r="J301" s="29"/>
      <c r="K301" s="52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</row>
    <row r="302" spans="1:48" ht="15" customHeight="1" x14ac:dyDescent="0.2">
      <c r="A302" s="85"/>
      <c r="B302" s="29"/>
      <c r="C302" s="227"/>
      <c r="D302" s="57"/>
      <c r="E302" s="29"/>
      <c r="F302" s="29"/>
      <c r="G302" s="29"/>
      <c r="H302" s="29"/>
      <c r="I302" s="29"/>
      <c r="J302" s="29"/>
      <c r="K302" s="52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</row>
    <row r="303" spans="1:48" ht="15" customHeight="1" x14ac:dyDescent="0.2">
      <c r="A303" s="85"/>
      <c r="B303" s="29"/>
      <c r="C303" s="227"/>
      <c r="D303" s="57"/>
      <c r="E303" s="29"/>
      <c r="F303" s="29"/>
      <c r="G303" s="29"/>
      <c r="H303" s="29"/>
      <c r="I303" s="29"/>
      <c r="J303" s="29"/>
      <c r="K303" s="52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</row>
    <row r="304" spans="1:48" ht="15" customHeight="1" x14ac:dyDescent="0.2">
      <c r="A304" s="85"/>
      <c r="B304" s="29"/>
      <c r="C304" s="227"/>
      <c r="D304" s="57"/>
      <c r="E304" s="29"/>
      <c r="F304" s="29"/>
      <c r="G304" s="29"/>
      <c r="H304" s="29"/>
      <c r="I304" s="29"/>
      <c r="J304" s="29"/>
      <c r="K304" s="52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</row>
    <row r="305" spans="1:48" ht="15" customHeight="1" x14ac:dyDescent="0.2">
      <c r="A305" s="85"/>
      <c r="B305" s="29"/>
      <c r="C305" s="227"/>
      <c r="D305" s="57"/>
      <c r="E305" s="29"/>
      <c r="F305" s="29"/>
      <c r="G305" s="29"/>
      <c r="H305" s="29"/>
      <c r="I305" s="29"/>
      <c r="J305" s="29"/>
      <c r="K305" s="52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</row>
    <row r="306" spans="1:48" ht="15" customHeight="1" x14ac:dyDescent="0.2">
      <c r="A306" s="85"/>
      <c r="B306" s="29"/>
      <c r="C306" s="227"/>
      <c r="D306" s="57"/>
      <c r="E306" s="29"/>
      <c r="F306" s="29"/>
      <c r="G306" s="29"/>
      <c r="H306" s="29"/>
      <c r="I306" s="29"/>
      <c r="J306" s="29"/>
      <c r="K306" s="52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</row>
    <row r="307" spans="1:48" ht="15" customHeight="1" x14ac:dyDescent="0.2">
      <c r="A307" s="85"/>
      <c r="B307" s="29"/>
      <c r="C307" s="227"/>
      <c r="D307" s="57"/>
      <c r="E307" s="29"/>
      <c r="F307" s="29"/>
      <c r="G307" s="29"/>
      <c r="H307" s="29"/>
      <c r="I307" s="29"/>
      <c r="J307" s="29"/>
      <c r="K307" s="52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</row>
    <row r="308" spans="1:48" ht="15" customHeight="1" x14ac:dyDescent="0.2">
      <c r="A308" s="85"/>
      <c r="B308" s="29"/>
      <c r="C308" s="227"/>
      <c r="D308" s="57"/>
      <c r="E308" s="29"/>
      <c r="F308" s="29"/>
      <c r="G308" s="29"/>
      <c r="H308" s="29"/>
      <c r="I308" s="29"/>
      <c r="J308" s="29"/>
      <c r="K308" s="52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</row>
    <row r="309" spans="1:48" ht="15" customHeight="1" x14ac:dyDescent="0.2">
      <c r="A309" s="85"/>
      <c r="B309" s="29"/>
      <c r="C309" s="227"/>
      <c r="D309" s="57"/>
      <c r="E309" s="29"/>
      <c r="F309" s="29"/>
      <c r="G309" s="29"/>
      <c r="H309" s="29"/>
      <c r="I309" s="29"/>
      <c r="J309" s="29"/>
      <c r="K309" s="52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</row>
    <row r="310" spans="1:48" ht="15" customHeight="1" x14ac:dyDescent="0.2">
      <c r="A310" s="85"/>
      <c r="B310" s="29"/>
      <c r="C310" s="227"/>
      <c r="D310" s="57"/>
      <c r="E310" s="29"/>
      <c r="F310" s="29"/>
      <c r="G310" s="29"/>
      <c r="H310" s="29"/>
      <c r="I310" s="29"/>
      <c r="J310" s="29"/>
      <c r="K310" s="52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</row>
    <row r="311" spans="1:48" ht="15" customHeight="1" x14ac:dyDescent="0.2">
      <c r="A311" s="85"/>
      <c r="B311" s="29"/>
      <c r="C311" s="227"/>
      <c r="D311" s="57"/>
      <c r="E311" s="29"/>
      <c r="F311" s="29"/>
      <c r="G311" s="29"/>
      <c r="H311" s="29"/>
      <c r="I311" s="29"/>
      <c r="J311" s="29"/>
      <c r="K311" s="52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</row>
    <row r="312" spans="1:48" ht="15" customHeight="1" x14ac:dyDescent="0.2">
      <c r="A312" s="85"/>
      <c r="B312" s="29"/>
      <c r="C312" s="227"/>
      <c r="D312" s="57"/>
      <c r="E312" s="29"/>
      <c r="F312" s="29"/>
      <c r="G312" s="29"/>
      <c r="H312" s="29"/>
      <c r="I312" s="29"/>
      <c r="J312" s="29"/>
      <c r="K312" s="52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</row>
    <row r="313" spans="1:48" ht="15" customHeight="1" x14ac:dyDescent="0.2">
      <c r="A313" s="85"/>
      <c r="B313" s="29"/>
      <c r="C313" s="227"/>
      <c r="D313" s="57"/>
      <c r="E313" s="29"/>
      <c r="F313" s="29"/>
      <c r="G313" s="29"/>
      <c r="H313" s="29"/>
      <c r="I313" s="29"/>
      <c r="J313" s="29"/>
      <c r="K313" s="52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</row>
    <row r="314" spans="1:48" ht="15" customHeight="1" x14ac:dyDescent="0.2">
      <c r="A314" s="85"/>
      <c r="B314" s="29"/>
      <c r="C314" s="227"/>
      <c r="D314" s="57"/>
      <c r="E314" s="29"/>
      <c r="F314" s="29"/>
      <c r="G314" s="29"/>
      <c r="H314" s="29"/>
      <c r="I314" s="29"/>
      <c r="J314" s="29"/>
      <c r="K314" s="52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</row>
    <row r="315" spans="1:48" ht="15" customHeight="1" x14ac:dyDescent="0.2">
      <c r="A315" s="85"/>
      <c r="B315" s="29"/>
      <c r="C315" s="227"/>
      <c r="D315" s="57"/>
      <c r="E315" s="29"/>
      <c r="F315" s="29"/>
      <c r="G315" s="29"/>
      <c r="H315" s="29"/>
      <c r="I315" s="29"/>
      <c r="J315" s="29"/>
      <c r="K315" s="52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</row>
    <row r="316" spans="1:48" ht="15" customHeight="1" x14ac:dyDescent="0.2">
      <c r="A316" s="85"/>
      <c r="B316" s="29"/>
      <c r="C316" s="227"/>
      <c r="D316" s="57"/>
      <c r="E316" s="29"/>
      <c r="F316" s="29"/>
      <c r="G316" s="29"/>
      <c r="H316" s="29"/>
      <c r="I316" s="29"/>
      <c r="J316" s="29"/>
      <c r="K316" s="52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</row>
    <row r="317" spans="1:48" ht="15" customHeight="1" x14ac:dyDescent="0.2">
      <c r="A317" s="85"/>
      <c r="B317" s="29"/>
      <c r="C317" s="227"/>
      <c r="D317" s="57"/>
      <c r="E317" s="29"/>
      <c r="F317" s="29"/>
      <c r="G317" s="29"/>
      <c r="H317" s="29"/>
      <c r="I317" s="29"/>
      <c r="J317" s="29"/>
      <c r="K317" s="52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</row>
    <row r="318" spans="1:48" ht="15" customHeight="1" x14ac:dyDescent="0.2">
      <c r="A318" s="85"/>
      <c r="B318" s="29"/>
      <c r="C318" s="227"/>
      <c r="D318" s="57"/>
      <c r="E318" s="29"/>
      <c r="F318" s="29"/>
      <c r="G318" s="29"/>
      <c r="H318" s="29"/>
      <c r="I318" s="29"/>
      <c r="J318" s="29"/>
      <c r="K318" s="52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</row>
    <row r="319" spans="1:48" ht="15" customHeight="1" x14ac:dyDescent="0.2">
      <c r="A319" s="85"/>
      <c r="B319" s="29"/>
      <c r="C319" s="227"/>
      <c r="D319" s="57"/>
      <c r="E319" s="29"/>
      <c r="F319" s="29"/>
      <c r="G319" s="29"/>
      <c r="H319" s="29"/>
      <c r="I319" s="29"/>
      <c r="J319" s="29"/>
      <c r="K319" s="52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</row>
    <row r="320" spans="1:48" ht="15" customHeight="1" x14ac:dyDescent="0.2">
      <c r="A320" s="85"/>
      <c r="B320" s="29"/>
      <c r="C320" s="227"/>
      <c r="D320" s="57"/>
      <c r="E320" s="29"/>
      <c r="F320" s="29"/>
      <c r="G320" s="29"/>
      <c r="H320" s="29"/>
      <c r="I320" s="29"/>
      <c r="J320" s="29"/>
      <c r="K320" s="52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</row>
    <row r="321" spans="1:48" ht="15" customHeight="1" x14ac:dyDescent="0.2">
      <c r="A321" s="85"/>
      <c r="B321" s="29"/>
      <c r="C321" s="227"/>
      <c r="D321" s="57"/>
      <c r="E321" s="29"/>
      <c r="F321" s="29"/>
      <c r="G321" s="29"/>
      <c r="H321" s="29"/>
      <c r="I321" s="29"/>
      <c r="J321" s="29"/>
      <c r="K321" s="52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</row>
    <row r="322" spans="1:48" ht="15" customHeight="1" x14ac:dyDescent="0.2">
      <c r="A322" s="85"/>
      <c r="B322" s="29"/>
      <c r="C322" s="227"/>
      <c r="D322" s="57"/>
      <c r="E322" s="29"/>
      <c r="F322" s="29"/>
      <c r="G322" s="29"/>
      <c r="H322" s="29"/>
      <c r="I322" s="29"/>
      <c r="J322" s="29"/>
      <c r="K322" s="52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</row>
    <row r="323" spans="1:48" ht="15" customHeight="1" x14ac:dyDescent="0.2">
      <c r="A323" s="85"/>
      <c r="B323" s="29"/>
      <c r="C323" s="227"/>
      <c r="D323" s="57"/>
      <c r="E323" s="29"/>
      <c r="F323" s="29"/>
      <c r="G323" s="29"/>
      <c r="H323" s="29"/>
      <c r="I323" s="29"/>
      <c r="J323" s="29"/>
      <c r="K323" s="52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</row>
    <row r="324" spans="1:48" ht="15" customHeight="1" x14ac:dyDescent="0.2">
      <c r="A324" s="85"/>
      <c r="B324" s="29"/>
      <c r="C324" s="227"/>
      <c r="D324" s="57"/>
      <c r="E324" s="29"/>
      <c r="F324" s="29"/>
      <c r="G324" s="29"/>
      <c r="H324" s="29"/>
      <c r="I324" s="29"/>
      <c r="J324" s="29"/>
      <c r="K324" s="52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</row>
    <row r="325" spans="1:48" ht="15" customHeight="1" x14ac:dyDescent="0.2">
      <c r="A325" s="85"/>
      <c r="B325" s="29"/>
      <c r="C325" s="227"/>
      <c r="D325" s="57"/>
      <c r="E325" s="29"/>
      <c r="F325" s="29"/>
      <c r="G325" s="29"/>
      <c r="H325" s="29"/>
      <c r="I325" s="29"/>
      <c r="J325" s="29"/>
      <c r="K325" s="52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</row>
    <row r="326" spans="1:48" ht="15" customHeight="1" x14ac:dyDescent="0.2">
      <c r="A326" s="85"/>
      <c r="B326" s="29"/>
      <c r="C326" s="227"/>
      <c r="D326" s="57"/>
      <c r="E326" s="29"/>
      <c r="F326" s="29"/>
      <c r="G326" s="29"/>
      <c r="H326" s="29"/>
      <c r="I326" s="29"/>
      <c r="J326" s="29"/>
      <c r="K326" s="52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</row>
    <row r="327" spans="1:48" ht="15" customHeight="1" x14ac:dyDescent="0.2">
      <c r="A327" s="85"/>
      <c r="B327" s="29"/>
      <c r="C327" s="227"/>
      <c r="D327" s="57"/>
      <c r="E327" s="29"/>
      <c r="F327" s="29"/>
      <c r="G327" s="29"/>
      <c r="H327" s="29"/>
      <c r="I327" s="29"/>
      <c r="J327" s="29"/>
      <c r="K327" s="52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</row>
    <row r="328" spans="1:48" ht="15" customHeight="1" x14ac:dyDescent="0.2">
      <c r="A328" s="85"/>
      <c r="B328" s="29"/>
      <c r="C328" s="227"/>
      <c r="D328" s="57"/>
      <c r="E328" s="29"/>
      <c r="F328" s="29"/>
      <c r="G328" s="29"/>
      <c r="H328" s="29"/>
      <c r="I328" s="29"/>
      <c r="J328" s="29"/>
      <c r="K328" s="52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</row>
    <row r="329" spans="1:48" ht="15" customHeight="1" x14ac:dyDescent="0.2">
      <c r="A329" s="85"/>
      <c r="B329" s="29"/>
      <c r="C329" s="227"/>
      <c r="D329" s="57"/>
      <c r="E329" s="29"/>
      <c r="F329" s="29"/>
      <c r="G329" s="29"/>
      <c r="H329" s="29"/>
      <c r="I329" s="29"/>
      <c r="J329" s="29"/>
      <c r="K329" s="52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</row>
    <row r="330" spans="1:48" ht="15" customHeight="1" x14ac:dyDescent="0.2">
      <c r="A330" s="85"/>
      <c r="B330" s="29"/>
      <c r="C330" s="227"/>
      <c r="D330" s="57"/>
      <c r="E330" s="29"/>
      <c r="F330" s="29"/>
      <c r="G330" s="29"/>
      <c r="H330" s="29"/>
      <c r="I330" s="29"/>
      <c r="J330" s="29"/>
      <c r="K330" s="52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</row>
    <row r="331" spans="1:48" ht="15" customHeight="1" x14ac:dyDescent="0.2">
      <c r="A331" s="85"/>
      <c r="B331" s="29"/>
      <c r="C331" s="227"/>
      <c r="D331" s="57"/>
      <c r="E331" s="29"/>
      <c r="F331" s="29"/>
      <c r="G331" s="29"/>
      <c r="H331" s="29"/>
      <c r="I331" s="29"/>
      <c r="J331" s="29"/>
      <c r="K331" s="52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</row>
    <row r="332" spans="1:48" ht="15" customHeight="1" x14ac:dyDescent="0.2">
      <c r="A332" s="85"/>
      <c r="B332" s="29"/>
      <c r="C332" s="227"/>
      <c r="D332" s="57"/>
      <c r="E332" s="29"/>
      <c r="F332" s="29"/>
      <c r="G332" s="29"/>
      <c r="H332" s="29"/>
      <c r="I332" s="29"/>
      <c r="J332" s="29"/>
      <c r="K332" s="52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</row>
    <row r="333" spans="1:48" ht="15" customHeight="1" x14ac:dyDescent="0.2">
      <c r="A333" s="85"/>
      <c r="B333" s="29"/>
      <c r="C333" s="227"/>
      <c r="D333" s="57"/>
      <c r="E333" s="29"/>
      <c r="F333" s="29"/>
      <c r="G333" s="29"/>
      <c r="H333" s="29"/>
      <c r="I333" s="29"/>
      <c r="J333" s="29"/>
      <c r="K333" s="52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</row>
    <row r="334" spans="1:48" ht="15" customHeight="1" x14ac:dyDescent="0.2">
      <c r="A334" s="85"/>
      <c r="B334" s="29"/>
      <c r="C334" s="227"/>
      <c r="D334" s="57"/>
      <c r="E334" s="29"/>
      <c r="F334" s="29"/>
      <c r="G334" s="29"/>
      <c r="H334" s="29"/>
      <c r="I334" s="29"/>
      <c r="J334" s="29"/>
      <c r="K334" s="52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</row>
    <row r="335" spans="1:48" ht="15" customHeight="1" x14ac:dyDescent="0.2">
      <c r="A335" s="85"/>
      <c r="B335" s="29"/>
      <c r="C335" s="227"/>
      <c r="D335" s="57"/>
      <c r="E335" s="29"/>
      <c r="F335" s="29"/>
      <c r="G335" s="29"/>
      <c r="H335" s="29"/>
      <c r="I335" s="29"/>
      <c r="J335" s="29"/>
      <c r="K335" s="52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</row>
    <row r="336" spans="1:48" ht="15" customHeight="1" x14ac:dyDescent="0.2">
      <c r="A336" s="85"/>
      <c r="B336" s="29"/>
      <c r="C336" s="227"/>
      <c r="D336" s="57"/>
      <c r="E336" s="29"/>
      <c r="F336" s="29"/>
      <c r="G336" s="29"/>
      <c r="H336" s="29"/>
      <c r="I336" s="29"/>
      <c r="J336" s="29"/>
      <c r="K336" s="52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</row>
    <row r="337" spans="1:48" ht="15" customHeight="1" x14ac:dyDescent="0.2">
      <c r="A337" s="85"/>
      <c r="B337" s="29"/>
      <c r="C337" s="227"/>
      <c r="D337" s="57"/>
      <c r="E337" s="29"/>
      <c r="F337" s="29"/>
      <c r="G337" s="29"/>
      <c r="H337" s="29"/>
      <c r="I337" s="29"/>
      <c r="J337" s="29"/>
      <c r="K337" s="52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</row>
    <row r="338" spans="1:48" ht="15" customHeight="1" x14ac:dyDescent="0.2">
      <c r="A338" s="85"/>
      <c r="B338" s="29"/>
      <c r="C338" s="227"/>
      <c r="D338" s="57"/>
      <c r="E338" s="29"/>
      <c r="F338" s="29"/>
      <c r="G338" s="29"/>
      <c r="H338" s="29"/>
      <c r="I338" s="29"/>
      <c r="J338" s="29"/>
      <c r="K338" s="52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</row>
    <row r="339" spans="1:48" x14ac:dyDescent="0.2">
      <c r="A339" s="85"/>
      <c r="B339" s="29"/>
      <c r="C339" s="227"/>
      <c r="D339" s="57"/>
      <c r="E339" s="29"/>
      <c r="F339" s="29"/>
      <c r="G339" s="29"/>
      <c r="H339" s="29"/>
      <c r="I339" s="29"/>
      <c r="J339" s="29"/>
      <c r="K339" s="52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</row>
    <row r="340" spans="1:48" x14ac:dyDescent="0.2">
      <c r="A340" s="85"/>
      <c r="B340" s="29"/>
      <c r="C340" s="227"/>
      <c r="D340" s="57"/>
      <c r="E340" s="29"/>
      <c r="F340" s="29"/>
      <c r="G340" s="29"/>
      <c r="H340" s="29"/>
      <c r="I340" s="29"/>
      <c r="J340" s="29"/>
      <c r="K340" s="52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</row>
    <row r="341" spans="1:48" x14ac:dyDescent="0.2">
      <c r="A341" s="85"/>
      <c r="B341" s="29"/>
      <c r="C341" s="227"/>
      <c r="D341" s="57"/>
      <c r="E341" s="29"/>
      <c r="F341" s="29"/>
      <c r="G341" s="29"/>
      <c r="H341" s="29"/>
      <c r="I341" s="29"/>
      <c r="J341" s="29"/>
      <c r="K341" s="52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</row>
    <row r="342" spans="1:48" x14ac:dyDescent="0.2">
      <c r="A342" s="85"/>
      <c r="B342" s="29"/>
      <c r="C342" s="227"/>
      <c r="D342" s="57"/>
      <c r="E342" s="29"/>
      <c r="F342" s="29"/>
      <c r="G342" s="29"/>
      <c r="H342" s="29"/>
      <c r="I342" s="29"/>
      <c r="J342" s="29"/>
      <c r="K342" s="52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</row>
    <row r="343" spans="1:48" x14ac:dyDescent="0.2">
      <c r="A343" s="85"/>
      <c r="B343" s="29"/>
      <c r="C343" s="227"/>
      <c r="D343" s="57"/>
      <c r="E343" s="29"/>
      <c r="F343" s="29"/>
      <c r="G343" s="29"/>
      <c r="H343" s="29"/>
      <c r="I343" s="29"/>
      <c r="J343" s="29"/>
      <c r="K343" s="52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</row>
    <row r="344" spans="1:48" x14ac:dyDescent="0.2">
      <c r="A344" s="85"/>
      <c r="B344" s="29"/>
      <c r="C344" s="227"/>
      <c r="D344" s="57"/>
      <c r="E344" s="29"/>
      <c r="F344" s="29"/>
      <c r="G344" s="29"/>
      <c r="H344" s="29"/>
      <c r="I344" s="29"/>
      <c r="J344" s="29"/>
      <c r="K344" s="52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</row>
    <row r="345" spans="1:48" x14ac:dyDescent="0.2">
      <c r="A345" s="85"/>
      <c r="B345" s="29"/>
      <c r="C345" s="227"/>
      <c r="D345" s="57"/>
      <c r="E345" s="29"/>
      <c r="F345" s="29"/>
      <c r="G345" s="29"/>
      <c r="H345" s="29"/>
      <c r="I345" s="29"/>
      <c r="J345" s="29"/>
      <c r="K345" s="52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</row>
    <row r="346" spans="1:48" x14ac:dyDescent="0.2">
      <c r="A346" s="85"/>
      <c r="B346" s="29"/>
      <c r="C346" s="227"/>
      <c r="D346" s="57"/>
      <c r="E346" s="29"/>
      <c r="F346" s="29"/>
      <c r="G346" s="29"/>
      <c r="H346" s="29"/>
      <c r="I346" s="29"/>
      <c r="J346" s="29"/>
      <c r="K346" s="52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</row>
    <row r="347" spans="1:48" x14ac:dyDescent="0.2">
      <c r="A347" s="85"/>
      <c r="B347" s="29"/>
      <c r="C347" s="227"/>
      <c r="D347" s="57"/>
      <c r="E347" s="29"/>
      <c r="F347" s="29"/>
      <c r="G347" s="29"/>
      <c r="H347" s="29"/>
      <c r="I347" s="29"/>
      <c r="J347" s="29"/>
      <c r="K347" s="52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</row>
    <row r="348" spans="1:48" x14ac:dyDescent="0.2">
      <c r="A348" s="17"/>
    </row>
    <row r="349" spans="1:48" x14ac:dyDescent="0.2">
      <c r="A349" s="17"/>
    </row>
    <row r="350" spans="1:48" x14ac:dyDescent="0.2">
      <c r="A350" s="17"/>
    </row>
    <row r="351" spans="1:48" x14ac:dyDescent="0.2">
      <c r="A351" s="17"/>
    </row>
  </sheetData>
  <sheetProtection algorithmName="SHA-512" hashValue="cfzgUCvx21qeyn59pNWuRsMm0rfNbv5wQNaur42f9mUmfza9twBOCwd98C3VWnk94vgZgxcH9FJ36deVoKjsTQ==" saltValue="BRp5hazyQ9sVbmHd6gBacQ==" spinCount="100000" sheet="1" selectLockedCells="1"/>
  <mergeCells count="10">
    <mergeCell ref="S2:T2"/>
    <mergeCell ref="V2:W2"/>
    <mergeCell ref="Y2:Z2"/>
    <mergeCell ref="AB2:AC2"/>
    <mergeCell ref="AQ2:AR2"/>
    <mergeCell ref="AT2:AU2"/>
    <mergeCell ref="AE2:AF2"/>
    <mergeCell ref="AH2:AI2"/>
    <mergeCell ref="AK2:AL2"/>
    <mergeCell ref="AN2:AO2"/>
  </mergeCells>
  <phoneticPr fontId="6" type="noConversion"/>
  <conditionalFormatting sqref="J3:J251">
    <cfRule type="expression" priority="1" stopIfTrue="1">
      <formula>IF(AE3=0,TRUE,FALSE)</formula>
    </cfRule>
    <cfRule type="expression" dxfId="27" priority="2" stopIfTrue="1">
      <formula>IF(J3&gt;(E3+1),TRUE,FALSE)</formula>
    </cfRule>
  </conditionalFormatting>
  <conditionalFormatting sqref="E1">
    <cfRule type="expression" dxfId="26" priority="5" stopIfTrue="1">
      <formula>IF(R3=0,TRUE,FALSE)</formula>
    </cfRule>
    <cfRule type="expression" dxfId="25" priority="6" stopIfTrue="1">
      <formula>IF(E1&gt;($C$1*8),TRUE,FALSE)</formula>
    </cfRule>
    <cfRule type="expression" dxfId="24" priority="7" stopIfTrue="1">
      <formula>IF(E1&lt;($C$1*8),TRUE,FALSE)</formula>
    </cfRule>
  </conditionalFormatting>
  <conditionalFormatting sqref="F1">
    <cfRule type="expression" dxfId="23" priority="8" stopIfTrue="1">
      <formula>IF(U3=0,TRUE,FALSE)</formula>
    </cfRule>
    <cfRule type="expression" dxfId="22" priority="9" stopIfTrue="1">
      <formula>IF(F1&gt;($C$1*8),TRUE,FALSE)</formula>
    </cfRule>
    <cfRule type="expression" dxfId="21" priority="10" stopIfTrue="1">
      <formula>IF(F1&lt;($C$1*8),TRUE,FALSE)</formula>
    </cfRule>
  </conditionalFormatting>
  <conditionalFormatting sqref="G1">
    <cfRule type="expression" dxfId="20" priority="11" stopIfTrue="1">
      <formula>IF(X3=0,TRUE,FALSE)</formula>
    </cfRule>
    <cfRule type="expression" dxfId="19" priority="12" stopIfTrue="1">
      <formula>IF(G1&gt;($C$1*8),TRUE,FALSE)</formula>
    </cfRule>
    <cfRule type="expression" dxfId="18" priority="13" stopIfTrue="1">
      <formula>IF(G1&lt;($C$1*8),TRUE,FALSE)</formula>
    </cfRule>
  </conditionalFormatting>
  <conditionalFormatting sqref="H1">
    <cfRule type="expression" dxfId="17" priority="14" stopIfTrue="1">
      <formula>IF(AA3=0,TRUE,FALSE)</formula>
    </cfRule>
    <cfRule type="expression" dxfId="16" priority="15" stopIfTrue="1">
      <formula>IF(H1&gt;($C$1*8),TRUE,FALSE)</formula>
    </cfRule>
    <cfRule type="expression" dxfId="15" priority="16" stopIfTrue="1">
      <formula>IF(H1&lt;($C$1*8),TRUE,FALSE)</formula>
    </cfRule>
  </conditionalFormatting>
  <conditionalFormatting sqref="I1 L1">
    <cfRule type="expression" dxfId="14" priority="17" stopIfTrue="1">
      <formula>IF(AD3=0,TRUE,FALSE)</formula>
    </cfRule>
    <cfRule type="expression" dxfId="13" priority="18" stopIfTrue="1">
      <formula>IF(I1&gt;($C$1*8),TRUE,FALSE)</formula>
    </cfRule>
    <cfRule type="expression" dxfId="12" priority="19" stopIfTrue="1">
      <formula>IF(I1&lt;($C$1*8),TRUE,FALSE)</formula>
    </cfRule>
  </conditionalFormatting>
  <conditionalFormatting sqref="M1">
    <cfRule type="expression" dxfId="11" priority="20" stopIfTrue="1">
      <formula>IF(AJ3=0,TRUE,FALSE)</formula>
    </cfRule>
    <cfRule type="expression" dxfId="10" priority="21" stopIfTrue="1">
      <formula>IF(M1&gt;($C$1*8),TRUE,FALSE)</formula>
    </cfRule>
    <cfRule type="expression" dxfId="9" priority="22" stopIfTrue="1">
      <formula>IF(M1&lt;($C$1*8),TRUE,FALSE)</formula>
    </cfRule>
  </conditionalFormatting>
  <conditionalFormatting sqref="N1">
    <cfRule type="expression" dxfId="8" priority="23" stopIfTrue="1">
      <formula>IF(AM3=0,TRUE,FALSE)</formula>
    </cfRule>
    <cfRule type="expression" dxfId="7" priority="24" stopIfTrue="1">
      <formula>IF(N1&gt;($C$1*8),TRUE,FALSE)</formula>
    </cfRule>
    <cfRule type="expression" dxfId="6" priority="25" stopIfTrue="1">
      <formula>IF(N1&lt;($C$1*8),TRUE,FALSE)</formula>
    </cfRule>
  </conditionalFormatting>
  <conditionalFormatting sqref="O1">
    <cfRule type="expression" dxfId="5" priority="26" stopIfTrue="1">
      <formula>IF(AP3=0,TRUE,FALSE)</formula>
    </cfRule>
    <cfRule type="expression" dxfId="4" priority="27" stopIfTrue="1">
      <formula>IF(O1&gt;($C$1*8),TRUE,FALSE)</formula>
    </cfRule>
    <cfRule type="expression" dxfId="3" priority="28" stopIfTrue="1">
      <formula>IF(O1&lt;($C$1*8),TRUE,FALSE)</formula>
    </cfRule>
  </conditionalFormatting>
  <conditionalFormatting sqref="P1">
    <cfRule type="expression" dxfId="2" priority="29" stopIfTrue="1">
      <formula>IF(AS3=0,TRUE,FALSE)</formula>
    </cfRule>
    <cfRule type="expression" dxfId="1" priority="30" stopIfTrue="1">
      <formula>IF(P1&gt;($C$1*8),TRUE,FALSE)</formula>
    </cfRule>
    <cfRule type="expression" dxfId="0" priority="31" stopIfTrue="1">
      <formula>IF(P1&lt;($C$1*8),TRUE,FALSE)</formula>
    </cfRule>
  </conditionalFormatting>
  <pageMargins left="0.44" right="0.22" top="0.59055118110236227" bottom="0.59055118110236227" header="0.51181102362204722" footer="0.51181102362204722"/>
  <pageSetup paperSize="9" orientation="portrait" errors="blank" verticalDpi="0" r:id="rId1"/>
  <headerFooter alignWithMargins="0"/>
  <ignoredErrors>
    <ignoredError sqref="E9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Notes</vt:lpstr>
      <vt:lpstr>PENNANT TEAMS</vt:lpstr>
      <vt:lpstr>Blank cards</vt:lpstr>
      <vt:lpstr>Cards Rear</vt:lpstr>
      <vt:lpstr>New Results</vt:lpstr>
      <vt:lpstr>Card Stickers</vt:lpstr>
      <vt:lpstr>Result Stickers</vt:lpstr>
      <vt:lpstr>Player List</vt:lpstr>
      <vt:lpstr>Weekly Records</vt:lpstr>
      <vt:lpstr>Sheet1</vt:lpstr>
      <vt:lpstr>Results</vt:lpstr>
      <vt:lpstr>ANDERSON_G_Jock</vt:lpstr>
      <vt:lpstr>BOWLERS</vt:lpstr>
      <vt:lpstr>'Card Stickers'!Print_Area</vt:lpstr>
      <vt:lpstr>'PENNANT TEAMS'!Print_Area</vt:lpstr>
      <vt:lpstr>'Result Stickers'!Print_Area</vt:lpstr>
      <vt:lpstr>Results!Print_Area</vt:lpstr>
      <vt:lpstr>'Weekly Records'!Print_Area</vt:lpstr>
      <vt:lpstr>'Weekly Records'!Print_Titles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Bateau Bay Bowling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BBBC</dc:creator>
  <cp:lastModifiedBy>Geoff Graham</cp:lastModifiedBy>
  <cp:lastPrinted>2020-01-21T23:44:29Z</cp:lastPrinted>
  <dcterms:created xsi:type="dcterms:W3CDTF">2005-03-08T04:00:22Z</dcterms:created>
  <dcterms:modified xsi:type="dcterms:W3CDTF">2020-01-23T05:31:19Z</dcterms:modified>
</cp:coreProperties>
</file>