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25" windowHeight="9630" activeTab="1"/>
  </bookViews>
  <sheets>
    <sheet name="Players" sheetId="1" r:id="rId1"/>
    <sheet name="Sheet1" sheetId="2" r:id="rId2"/>
    <sheet name="Draw" sheetId="3" r:id="rId3"/>
  </sheets>
  <definedNames>
    <definedName name="_xlnm.Print_Area" localSheetId="1">'Sheet1'!$B$1:$AL$26</definedName>
    <definedName name="skips">'Players'!$H$2:$H$49</definedName>
  </definedNames>
  <calcPr fullCalcOnLoad="1"/>
</workbook>
</file>

<file path=xl/sharedStrings.xml><?xml version="1.0" encoding="utf-8"?>
<sst xmlns="http://schemas.openxmlformats.org/spreadsheetml/2006/main" count="304" uniqueCount="71">
  <si>
    <t>Team</t>
  </si>
  <si>
    <t>Wins</t>
  </si>
  <si>
    <t>ROUND 1</t>
  </si>
  <si>
    <t>ROUND 2</t>
  </si>
  <si>
    <t>TOTALS</t>
  </si>
  <si>
    <t>Skips Name</t>
  </si>
  <si>
    <t>Rank</t>
  </si>
  <si>
    <t>M'gin</t>
  </si>
  <si>
    <t>F</t>
  </si>
  <si>
    <t>A</t>
  </si>
  <si>
    <t>Other heading info</t>
  </si>
  <si>
    <t>Tournament Name etc. Here.</t>
  </si>
  <si>
    <t>Total</t>
  </si>
  <si>
    <t>Margins</t>
  </si>
  <si>
    <t>Team No.</t>
  </si>
  <si>
    <t>W/D/L</t>
  </si>
  <si>
    <t>Rink</t>
  </si>
  <si>
    <t>V's</t>
  </si>
  <si>
    <t>4B</t>
  </si>
  <si>
    <t>5A</t>
  </si>
  <si>
    <t>5B</t>
  </si>
  <si>
    <t>6A</t>
  </si>
  <si>
    <t>6B</t>
  </si>
  <si>
    <t>7A</t>
  </si>
  <si>
    <t>7B</t>
  </si>
  <si>
    <t>1A</t>
  </si>
  <si>
    <t>1B</t>
  </si>
  <si>
    <t>2A</t>
  </si>
  <si>
    <t>2B</t>
  </si>
  <si>
    <t>3A</t>
  </si>
  <si>
    <t>3B</t>
  </si>
  <si>
    <t>4A</t>
  </si>
  <si>
    <t>11B</t>
  </si>
  <si>
    <t>12A</t>
  </si>
  <si>
    <t>12B</t>
  </si>
  <si>
    <t>13A</t>
  </si>
  <si>
    <t>13B</t>
  </si>
  <si>
    <t>14A</t>
  </si>
  <si>
    <t>14B</t>
  </si>
  <si>
    <t>8A</t>
  </si>
  <si>
    <t>8B</t>
  </si>
  <si>
    <t>9A</t>
  </si>
  <si>
    <t>9B</t>
  </si>
  <si>
    <t>10A</t>
  </si>
  <si>
    <t>10B</t>
  </si>
  <si>
    <t>11A</t>
  </si>
  <si>
    <t>18B</t>
  </si>
  <si>
    <t>19A</t>
  </si>
  <si>
    <t>19B</t>
  </si>
  <si>
    <t>20A</t>
  </si>
  <si>
    <t>20B</t>
  </si>
  <si>
    <t>18A</t>
  </si>
  <si>
    <t>17B</t>
  </si>
  <si>
    <t>15A</t>
  </si>
  <si>
    <t>15B</t>
  </si>
  <si>
    <t>16A</t>
  </si>
  <si>
    <t>16B</t>
  </si>
  <si>
    <t>17A</t>
  </si>
  <si>
    <t>TEAM CAPTAIN</t>
  </si>
  <si>
    <t>PLAYER ONE</t>
  </si>
  <si>
    <t>PLAYER TWO</t>
  </si>
  <si>
    <t>PLAYER THREE</t>
  </si>
  <si>
    <t xml:space="preserve"> PLAYER FOUR</t>
  </si>
  <si>
    <t>PLAYER FIVE</t>
  </si>
  <si>
    <t>PLAYER SIX</t>
  </si>
  <si>
    <t>TEAM</t>
  </si>
  <si>
    <t>20 SIDE TOURNAMENT DRAW</t>
  </si>
  <si>
    <t>No. of ends=</t>
  </si>
  <si>
    <t>Oppposition</t>
  </si>
  <si>
    <t>Margin</t>
  </si>
  <si>
    <t>Geoff GRAHAM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</si>
</sst>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8"/>
      <color indexed="63"/>
      <name val="Arial"/>
      <family val="2"/>
    </font>
    <font>
      <b/>
      <sz val="13"/>
      <color indexed="17"/>
      <name val="Arial"/>
      <family val="2"/>
    </font>
    <font>
      <sz val="13"/>
      <name val="Arial"/>
      <family val="0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9"/>
      <name val="Arial"/>
      <family val="2"/>
    </font>
    <font>
      <b/>
      <sz val="16"/>
      <color indexed="17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6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b/>
      <sz val="16"/>
      <color indexed="10"/>
      <name val="Comic Sans MS"/>
      <family val="4"/>
    </font>
    <font>
      <b/>
      <sz val="16"/>
      <color indexed="9"/>
      <name val="Comic Sans MS"/>
      <family val="4"/>
    </font>
    <font>
      <b/>
      <sz val="2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6"/>
      <color rgb="FFFF0000"/>
      <name val="Comic Sans MS"/>
      <family val="4"/>
    </font>
    <font>
      <b/>
      <sz val="16"/>
      <color theme="0"/>
      <name val="Comic Sans MS"/>
      <family val="4"/>
    </font>
    <font>
      <b/>
      <sz val="14"/>
      <color theme="0"/>
      <name val="Arial"/>
      <family val="2"/>
    </font>
    <font>
      <b/>
      <sz val="22"/>
      <color theme="9" tint="-0.24997000396251678"/>
      <name val="Arial"/>
      <family val="2"/>
    </font>
    <font>
      <b/>
      <sz val="16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B05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>
        <color indexed="9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/>
      </bottom>
    </border>
    <border>
      <left style="thin">
        <color indexed="22"/>
      </left>
      <right style="thin"/>
      <top style="thin">
        <color indexed="22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22"/>
      </left>
      <right style="thin">
        <color indexed="22"/>
      </right>
      <top style="thin">
        <color theme="1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ck"/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/>
      <top style="hair">
        <color indexed="9"/>
      </top>
      <bottom style="hair">
        <color indexed="9"/>
      </bottom>
    </border>
    <border>
      <left style="thick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thin"/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theme="1"/>
      </right>
      <top style="hair">
        <color indexed="9"/>
      </top>
      <bottom style="hair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9"/>
      </top>
      <bottom style="thin"/>
    </border>
    <border>
      <left style="thin"/>
      <right style="thin">
        <color indexed="22"/>
      </right>
      <top style="thin">
        <color indexed="9"/>
      </top>
      <bottom style="medium">
        <color theme="1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9"/>
      </top>
      <bottom style="thin">
        <color indexed="8"/>
      </bottom>
    </border>
    <border>
      <left style="hair"/>
      <right style="thin"/>
      <top style="thick"/>
      <bottom style="hair"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 style="medium">
        <color theme="1"/>
      </bottom>
    </border>
    <border>
      <left style="thin"/>
      <right>
        <color indexed="63"/>
      </right>
      <top>
        <color indexed="63"/>
      </top>
      <bottom style="medium">
        <color theme="1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>
        <color theme="1"/>
      </right>
      <top style="thin"/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 style="thin"/>
    </border>
    <border>
      <left style="thin">
        <color indexed="22"/>
      </left>
      <right style="thick">
        <color theme="1"/>
      </right>
      <top style="thin"/>
      <bottom>
        <color indexed="63"/>
      </bottom>
    </border>
    <border>
      <left style="thin">
        <color indexed="22"/>
      </left>
      <right style="thick">
        <color theme="1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>
        <color theme="1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theme="1"/>
      </bottom>
    </border>
    <border>
      <left>
        <color indexed="63"/>
      </left>
      <right style="thick">
        <color theme="1"/>
      </right>
      <top>
        <color indexed="63"/>
      </top>
      <bottom style="medium">
        <color theme="1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>
        <color theme="1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hair">
        <color indexed="9"/>
      </bottom>
    </border>
    <border>
      <left>
        <color indexed="63"/>
      </left>
      <right style="thick"/>
      <top style="thick"/>
      <bottom style="hair">
        <color indexed="9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ck"/>
      <top style="hair">
        <color indexed="9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>
        <color theme="1"/>
      </right>
      <top style="thick"/>
      <bottom style="hair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6" fillId="35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/>
    </xf>
    <xf numFmtId="0" fontId="21" fillId="39" borderId="18" xfId="0" applyFont="1" applyFill="1" applyBorder="1" applyAlignment="1">
      <alignment horizontal="center" vertical="center"/>
    </xf>
    <xf numFmtId="172" fontId="21" fillId="39" borderId="18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5" fillId="37" borderId="15" xfId="0" applyFont="1" applyFill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/>
    </xf>
    <xf numFmtId="0" fontId="19" fillId="37" borderId="22" xfId="0" applyFont="1" applyFill="1" applyBorder="1" applyAlignment="1" applyProtection="1">
      <alignment horizontal="center" vertical="center"/>
      <protection locked="0"/>
    </xf>
    <xf numFmtId="0" fontId="20" fillId="37" borderId="22" xfId="0" applyFont="1" applyFill="1" applyBorder="1" applyAlignment="1" applyProtection="1">
      <alignment horizontal="center" vertical="center"/>
      <protection locked="0"/>
    </xf>
    <xf numFmtId="172" fontId="20" fillId="37" borderId="22" xfId="0" applyNumberFormat="1" applyFont="1" applyFill="1" applyBorder="1" applyAlignment="1" applyProtection="1">
      <alignment horizontal="center" vertical="center"/>
      <protection locked="0"/>
    </xf>
    <xf numFmtId="0" fontId="19" fillId="37" borderId="23" xfId="0" applyFont="1" applyFill="1" applyBorder="1" applyAlignment="1" applyProtection="1">
      <alignment horizontal="center" vertical="center"/>
      <protection locked="0"/>
    </xf>
    <xf numFmtId="0" fontId="20" fillId="37" borderId="23" xfId="0" applyFont="1" applyFill="1" applyBorder="1" applyAlignment="1" applyProtection="1">
      <alignment horizontal="center" vertical="center"/>
      <protection locked="0"/>
    </xf>
    <xf numFmtId="172" fontId="20" fillId="37" borderId="23" xfId="0" applyNumberFormat="1" applyFont="1" applyFill="1" applyBorder="1" applyAlignment="1" applyProtection="1">
      <alignment horizontal="center" vertical="center"/>
      <protection locked="0"/>
    </xf>
    <xf numFmtId="0" fontId="19" fillId="37" borderId="24" xfId="0" applyFont="1" applyFill="1" applyBorder="1" applyAlignment="1" applyProtection="1">
      <alignment horizontal="center" vertical="center"/>
      <protection locked="0"/>
    </xf>
    <xf numFmtId="0" fontId="20" fillId="37" borderId="24" xfId="0" applyFont="1" applyFill="1" applyBorder="1" applyAlignment="1" applyProtection="1">
      <alignment horizontal="center" vertical="center"/>
      <protection locked="0"/>
    </xf>
    <xf numFmtId="172" fontId="20" fillId="37" borderId="24" xfId="0" applyNumberFormat="1" applyFont="1" applyFill="1" applyBorder="1" applyAlignment="1" applyProtection="1">
      <alignment horizontal="center" vertical="center"/>
      <protection locked="0"/>
    </xf>
    <xf numFmtId="0" fontId="19" fillId="37" borderId="25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172" fontId="20" fillId="37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22" fillId="39" borderId="26" xfId="0" applyFont="1" applyFill="1" applyBorder="1" applyAlignment="1">
      <alignment vertical="center"/>
    </xf>
    <xf numFmtId="0" fontId="14" fillId="34" borderId="26" xfId="0" applyFont="1" applyFill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7" fillId="37" borderId="24" xfId="0" applyFont="1" applyFill="1" applyBorder="1" applyAlignment="1" applyProtection="1">
      <alignment horizontal="center" vertical="center"/>
      <protection locked="0"/>
    </xf>
    <xf numFmtId="0" fontId="7" fillId="37" borderId="23" xfId="0" applyFont="1" applyFill="1" applyBorder="1" applyAlignment="1" applyProtection="1">
      <alignment horizontal="center" vertical="center"/>
      <protection locked="0"/>
    </xf>
    <xf numFmtId="0" fontId="7" fillId="37" borderId="25" xfId="0" applyFont="1" applyFill="1" applyBorder="1" applyAlignment="1" applyProtection="1">
      <alignment horizontal="center" vertical="center"/>
      <protection locked="0"/>
    </xf>
    <xf numFmtId="0" fontId="17" fillId="37" borderId="24" xfId="0" applyFont="1" applyFill="1" applyBorder="1" applyAlignment="1" applyProtection="1">
      <alignment horizontal="center" vertical="center"/>
      <protection locked="0"/>
    </xf>
    <xf numFmtId="0" fontId="24" fillId="37" borderId="28" xfId="0" applyFont="1" applyFill="1" applyBorder="1" applyAlignment="1" applyProtection="1">
      <alignment horizontal="center" vertical="center"/>
      <protection/>
    </xf>
    <xf numFmtId="0" fontId="17" fillId="37" borderId="23" xfId="0" applyFont="1" applyFill="1" applyBorder="1" applyAlignment="1" applyProtection="1">
      <alignment horizontal="center" vertical="center"/>
      <protection locked="0"/>
    </xf>
    <xf numFmtId="0" fontId="24" fillId="37" borderId="29" xfId="0" applyFont="1" applyFill="1" applyBorder="1" applyAlignment="1" applyProtection="1">
      <alignment horizontal="center" vertical="center"/>
      <protection/>
    </xf>
    <xf numFmtId="0" fontId="17" fillId="37" borderId="25" xfId="0" applyFont="1" applyFill="1" applyBorder="1" applyAlignment="1" applyProtection="1">
      <alignment horizontal="center" vertical="center"/>
      <protection locked="0"/>
    </xf>
    <xf numFmtId="0" fontId="24" fillId="37" borderId="3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right" vertical="center"/>
    </xf>
    <xf numFmtId="0" fontId="13" fillId="38" borderId="31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0" fillId="0" borderId="1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0" fontId="0" fillId="0" borderId="34" xfId="0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3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0" fontId="24" fillId="37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 locked="0"/>
    </xf>
    <xf numFmtId="0" fontId="7" fillId="37" borderId="35" xfId="0" applyFont="1" applyFill="1" applyBorder="1" applyAlignment="1" applyProtection="1">
      <alignment horizontal="center" vertical="center"/>
      <protection locked="0"/>
    </xf>
    <xf numFmtId="0" fontId="17" fillId="37" borderId="23" xfId="0" applyFont="1" applyFill="1" applyBorder="1" applyAlignment="1" applyProtection="1">
      <alignment horizontal="center" vertical="center"/>
      <protection/>
    </xf>
    <xf numFmtId="0" fontId="17" fillId="37" borderId="38" xfId="0" applyFont="1" applyFill="1" applyBorder="1" applyAlignment="1" applyProtection="1">
      <alignment horizontal="center" vertical="center"/>
      <protection/>
    </xf>
    <xf numFmtId="0" fontId="17" fillId="37" borderId="35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/>
    </xf>
    <xf numFmtId="0" fontId="4" fillId="40" borderId="39" xfId="0" applyFont="1" applyFill="1" applyBorder="1" applyAlignment="1">
      <alignment/>
    </xf>
    <xf numFmtId="0" fontId="0" fillId="0" borderId="40" xfId="0" applyBorder="1" applyAlignment="1">
      <alignment/>
    </xf>
    <xf numFmtId="0" fontId="25" fillId="41" borderId="41" xfId="0" applyFont="1" applyFill="1" applyBorder="1" applyAlignment="1">
      <alignment horizontal="center" vertical="center"/>
    </xf>
    <xf numFmtId="0" fontId="25" fillId="39" borderId="42" xfId="0" applyFont="1" applyFill="1" applyBorder="1" applyAlignment="1">
      <alignment horizontal="center" vertical="center"/>
    </xf>
    <xf numFmtId="0" fontId="25" fillId="39" borderId="43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 vertical="center"/>
    </xf>
    <xf numFmtId="0" fontId="25" fillId="39" borderId="44" xfId="0" applyFont="1" applyFill="1" applyBorder="1" applyAlignment="1">
      <alignment horizontal="center" vertical="center"/>
    </xf>
    <xf numFmtId="0" fontId="25" fillId="41" borderId="45" xfId="0" applyFont="1" applyFill="1" applyBorder="1" applyAlignment="1">
      <alignment horizontal="center" vertical="center"/>
    </xf>
    <xf numFmtId="0" fontId="23" fillId="38" borderId="46" xfId="0" applyFont="1" applyFill="1" applyBorder="1" applyAlignment="1">
      <alignment horizontal="center" vertical="center"/>
    </xf>
    <xf numFmtId="0" fontId="23" fillId="38" borderId="17" xfId="0" applyFont="1" applyFill="1" applyBorder="1" applyAlignment="1">
      <alignment horizontal="center" vertical="center"/>
    </xf>
    <xf numFmtId="0" fontId="23" fillId="38" borderId="47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8" borderId="48" xfId="0" applyFont="1" applyFill="1" applyBorder="1" applyAlignment="1">
      <alignment horizontal="center" vertical="center"/>
    </xf>
    <xf numFmtId="0" fontId="23" fillId="38" borderId="49" xfId="0" applyFont="1" applyFill="1" applyBorder="1" applyAlignment="1">
      <alignment horizontal="left" vertical="center"/>
    </xf>
    <xf numFmtId="0" fontId="23" fillId="38" borderId="31" xfId="0" applyFont="1" applyFill="1" applyBorder="1" applyAlignment="1">
      <alignment horizontal="left" vertical="center"/>
    </xf>
    <xf numFmtId="0" fontId="23" fillId="38" borderId="50" xfId="0" applyFont="1" applyFill="1" applyBorder="1" applyAlignment="1">
      <alignment horizontal="center" vertical="center"/>
    </xf>
    <xf numFmtId="0" fontId="23" fillId="38" borderId="51" xfId="0" applyFont="1" applyFill="1" applyBorder="1" applyAlignment="1">
      <alignment horizontal="center" vertical="center"/>
    </xf>
    <xf numFmtId="0" fontId="33" fillId="39" borderId="24" xfId="0" applyFont="1" applyFill="1" applyBorder="1" applyAlignment="1" applyProtection="1">
      <alignment horizontal="center" vertical="center"/>
      <protection/>
    </xf>
    <xf numFmtId="0" fontId="33" fillId="39" borderId="23" xfId="0" applyFont="1" applyFill="1" applyBorder="1" applyAlignment="1" applyProtection="1">
      <alignment horizontal="center" vertical="center"/>
      <protection/>
    </xf>
    <xf numFmtId="0" fontId="33" fillId="39" borderId="25" xfId="0" applyFont="1" applyFill="1" applyBorder="1" applyAlignment="1" applyProtection="1">
      <alignment horizontal="center" vertical="center"/>
      <protection/>
    </xf>
    <xf numFmtId="0" fontId="33" fillId="39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74" fillId="0" borderId="52" xfId="0" applyFont="1" applyBorder="1" applyAlignment="1">
      <alignment horizontal="center"/>
    </xf>
    <xf numFmtId="0" fontId="74" fillId="0" borderId="53" xfId="0" applyFont="1" applyBorder="1" applyAlignment="1">
      <alignment horizontal="center"/>
    </xf>
    <xf numFmtId="0" fontId="74" fillId="0" borderId="54" xfId="0" applyFont="1" applyBorder="1" applyAlignment="1">
      <alignment horizontal="center"/>
    </xf>
    <xf numFmtId="0" fontId="74" fillId="0" borderId="55" xfId="0" applyFont="1" applyBorder="1" applyAlignment="1">
      <alignment horizontal="center"/>
    </xf>
    <xf numFmtId="0" fontId="75" fillId="41" borderId="56" xfId="0" applyNumberFormat="1" applyFont="1" applyFill="1" applyBorder="1" applyAlignment="1" applyProtection="1">
      <alignment horizontal="center" vertical="center"/>
      <protection/>
    </xf>
    <xf numFmtId="0" fontId="75" fillId="41" borderId="57" xfId="0" applyNumberFormat="1" applyFont="1" applyFill="1" applyBorder="1" applyAlignment="1" applyProtection="1">
      <alignment horizontal="center" vertical="center"/>
      <protection/>
    </xf>
    <xf numFmtId="0" fontId="75" fillId="41" borderId="58" xfId="0" applyNumberFormat="1" applyFont="1" applyFill="1" applyBorder="1" applyAlignment="1" applyProtection="1">
      <alignment horizontal="center" vertical="center"/>
      <protection/>
    </xf>
    <xf numFmtId="0" fontId="75" fillId="41" borderId="59" xfId="0" applyNumberFormat="1" applyFont="1" applyFill="1" applyBorder="1" applyAlignment="1" applyProtection="1">
      <alignment horizontal="center" vertical="center"/>
      <protection/>
    </xf>
    <xf numFmtId="0" fontId="75" fillId="41" borderId="60" xfId="0" applyNumberFormat="1" applyFont="1" applyFill="1" applyBorder="1" applyAlignment="1" applyProtection="1">
      <alignment horizontal="center" vertical="center"/>
      <protection/>
    </xf>
    <xf numFmtId="0" fontId="75" fillId="41" borderId="61" xfId="0" applyNumberFormat="1" applyFont="1" applyFill="1" applyBorder="1" applyAlignment="1" applyProtection="1">
      <alignment horizontal="center" vertical="center"/>
      <protection/>
    </xf>
    <xf numFmtId="0" fontId="75" fillId="41" borderId="62" xfId="0" applyNumberFormat="1" applyFont="1" applyFill="1" applyBorder="1" applyAlignment="1" applyProtection="1">
      <alignment horizontal="center" vertical="center"/>
      <protection/>
    </xf>
    <xf numFmtId="0" fontId="23" fillId="38" borderId="63" xfId="0" applyFont="1" applyFill="1" applyBorder="1" applyAlignment="1">
      <alignment horizontal="left" vertical="center"/>
    </xf>
    <xf numFmtId="0" fontId="76" fillId="42" borderId="64" xfId="0" applyFont="1" applyFill="1" applyBorder="1" applyAlignment="1" applyProtection="1">
      <alignment horizontal="center" vertical="center" shrinkToFit="1"/>
      <protection/>
    </xf>
    <xf numFmtId="0" fontId="76" fillId="43" borderId="64" xfId="0" applyFont="1" applyFill="1" applyBorder="1" applyAlignment="1" applyProtection="1">
      <alignment horizontal="center" vertical="center" shrinkToFit="1"/>
      <protection/>
    </xf>
    <xf numFmtId="0" fontId="77" fillId="43" borderId="42" xfId="0" applyFont="1" applyFill="1" applyBorder="1" applyAlignment="1">
      <alignment horizontal="center" vertical="center"/>
    </xf>
    <xf numFmtId="0" fontId="77" fillId="43" borderId="43" xfId="0" applyFont="1" applyFill="1" applyBorder="1" applyAlignment="1">
      <alignment horizontal="center" vertical="center"/>
    </xf>
    <xf numFmtId="0" fontId="77" fillId="43" borderId="10" xfId="0" applyFont="1" applyFill="1" applyBorder="1" applyAlignment="1">
      <alignment horizontal="center" vertical="center"/>
    </xf>
    <xf numFmtId="0" fontId="77" fillId="43" borderId="44" xfId="0" applyFont="1" applyFill="1" applyBorder="1" applyAlignment="1">
      <alignment horizontal="center" vertical="center"/>
    </xf>
    <xf numFmtId="0" fontId="27" fillId="37" borderId="65" xfId="0" applyFont="1" applyFill="1" applyBorder="1" applyAlignment="1" applyProtection="1">
      <alignment horizontal="center" vertical="center" wrapText="1" shrinkToFit="1"/>
      <protection locked="0"/>
    </xf>
    <xf numFmtId="0" fontId="27" fillId="37" borderId="66" xfId="0" applyFont="1" applyFill="1" applyBorder="1" applyAlignment="1" applyProtection="1">
      <alignment horizontal="center" vertical="center" wrapText="1" shrinkToFit="1"/>
      <protection locked="0"/>
    </xf>
    <xf numFmtId="0" fontId="73" fillId="0" borderId="15" xfId="0" applyFont="1" applyBorder="1" applyAlignment="1" applyProtection="1">
      <alignment horizontal="right" vertical="center"/>
      <protection locked="0"/>
    </xf>
    <xf numFmtId="0" fontId="7" fillId="37" borderId="67" xfId="0" applyFont="1" applyFill="1" applyBorder="1" applyAlignment="1" applyProtection="1">
      <alignment horizontal="center" vertical="center" wrapText="1" shrinkToFit="1"/>
      <protection locked="0"/>
    </xf>
    <xf numFmtId="0" fontId="7" fillId="37" borderId="68" xfId="0" applyFont="1" applyFill="1" applyBorder="1" applyAlignment="1" applyProtection="1">
      <alignment horizontal="center" vertical="center" wrapText="1" shrinkToFit="1"/>
      <protection locked="0"/>
    </xf>
    <xf numFmtId="0" fontId="78" fillId="7" borderId="69" xfId="0" applyFont="1" applyFill="1" applyBorder="1" applyAlignment="1">
      <alignment horizontal="center" vertical="center"/>
    </xf>
    <xf numFmtId="0" fontId="78" fillId="7" borderId="70" xfId="0" applyFont="1" applyFill="1" applyBorder="1" applyAlignment="1">
      <alignment horizontal="center" vertical="center"/>
    </xf>
    <xf numFmtId="0" fontId="27" fillId="37" borderId="71" xfId="0" applyFont="1" applyFill="1" applyBorder="1" applyAlignment="1" applyProtection="1">
      <alignment horizontal="center" vertical="center" wrapText="1" shrinkToFit="1"/>
      <protection locked="0"/>
    </xf>
    <xf numFmtId="0" fontId="78" fillId="7" borderId="72" xfId="0" applyFont="1" applyFill="1" applyBorder="1" applyAlignment="1">
      <alignment horizontal="center" vertical="center"/>
    </xf>
    <xf numFmtId="0" fontId="78" fillId="7" borderId="73" xfId="0" applyFont="1" applyFill="1" applyBorder="1" applyAlignment="1">
      <alignment horizontal="center" vertical="center"/>
    </xf>
    <xf numFmtId="0" fontId="78" fillId="7" borderId="74" xfId="0" applyFont="1" applyFill="1" applyBorder="1" applyAlignment="1">
      <alignment horizontal="center" vertical="center"/>
    </xf>
    <xf numFmtId="0" fontId="7" fillId="37" borderId="75" xfId="0" applyFont="1" applyFill="1" applyBorder="1" applyAlignment="1" applyProtection="1">
      <alignment horizontal="center" vertical="center" wrapText="1" shrinkToFit="1"/>
      <protection locked="0"/>
    </xf>
    <xf numFmtId="1" fontId="7" fillId="0" borderId="76" xfId="0" applyNumberFormat="1" applyFont="1" applyBorder="1" applyAlignment="1">
      <alignment horizontal="center" vertical="center"/>
    </xf>
    <xf numFmtId="1" fontId="7" fillId="0" borderId="77" xfId="0" applyNumberFormat="1" applyFont="1" applyBorder="1" applyAlignment="1">
      <alignment horizontal="center" vertical="center"/>
    </xf>
    <xf numFmtId="1" fontId="7" fillId="0" borderId="78" xfId="0" applyNumberFormat="1" applyFont="1" applyBorder="1" applyAlignment="1">
      <alignment horizontal="center" vertical="center"/>
    </xf>
    <xf numFmtId="0" fontId="26" fillId="37" borderId="24" xfId="0" applyNumberFormat="1" applyFont="1" applyFill="1" applyBorder="1" applyAlignment="1">
      <alignment horizontal="center" vertical="center"/>
    </xf>
    <xf numFmtId="0" fontId="26" fillId="37" borderId="22" xfId="0" applyNumberFormat="1" applyFont="1" applyFill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83" xfId="0" applyNumberFormat="1" applyFont="1" applyBorder="1" applyAlignment="1">
      <alignment horizontal="center" vertical="center"/>
    </xf>
    <xf numFmtId="0" fontId="26" fillId="0" borderId="84" xfId="0" applyNumberFormat="1" applyFont="1" applyBorder="1" applyAlignment="1">
      <alignment horizontal="center" vertical="center"/>
    </xf>
    <xf numFmtId="0" fontId="26" fillId="37" borderId="85" xfId="0" applyNumberFormat="1" applyFont="1" applyFill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87" xfId="0" applyNumberFormat="1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32" fillId="38" borderId="91" xfId="0" applyFont="1" applyFill="1" applyBorder="1" applyAlignment="1">
      <alignment horizontal="center" vertical="center"/>
    </xf>
    <xf numFmtId="0" fontId="32" fillId="38" borderId="27" xfId="0" applyFont="1" applyFill="1" applyBorder="1" applyAlignment="1">
      <alignment horizontal="center" vertical="center"/>
    </xf>
    <xf numFmtId="0" fontId="32" fillId="38" borderId="92" xfId="0" applyFont="1" applyFill="1" applyBorder="1" applyAlignment="1">
      <alignment horizontal="center" vertical="center"/>
    </xf>
    <xf numFmtId="0" fontId="26" fillId="0" borderId="93" xfId="0" applyNumberFormat="1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1" fillId="39" borderId="95" xfId="0" applyFont="1" applyFill="1" applyBorder="1" applyAlignment="1">
      <alignment horizontal="center" vertical="center"/>
    </xf>
    <xf numFmtId="0" fontId="31" fillId="39" borderId="96" xfId="0" applyFont="1" applyFill="1" applyBorder="1" applyAlignment="1">
      <alignment horizontal="center" vertical="center"/>
    </xf>
    <xf numFmtId="0" fontId="31" fillId="39" borderId="97" xfId="0" applyFont="1" applyFill="1" applyBorder="1" applyAlignment="1">
      <alignment horizontal="center" vertical="center"/>
    </xf>
    <xf numFmtId="0" fontId="79" fillId="43" borderId="95" xfId="0" applyFont="1" applyFill="1" applyBorder="1" applyAlignment="1">
      <alignment horizontal="center" vertical="center"/>
    </xf>
    <xf numFmtId="0" fontId="79" fillId="43" borderId="96" xfId="0" applyFont="1" applyFill="1" applyBorder="1" applyAlignment="1">
      <alignment horizontal="center" vertical="center"/>
    </xf>
    <xf numFmtId="0" fontId="79" fillId="43" borderId="41" xfId="0" applyFont="1" applyFill="1" applyBorder="1" applyAlignment="1">
      <alignment horizontal="center" vertical="center"/>
    </xf>
    <xf numFmtId="0" fontId="32" fillId="38" borderId="98" xfId="0" applyFont="1" applyFill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/>
      <protection locked="0"/>
    </xf>
    <xf numFmtId="0" fontId="31" fillId="39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28" fillId="0" borderId="99" xfId="0" applyFont="1" applyBorder="1" applyAlignment="1">
      <alignment horizontal="center"/>
    </xf>
    <xf numFmtId="0" fontId="28" fillId="0" borderId="10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4">
    <dxf>
      <font>
        <color rgb="FF1EA117"/>
      </font>
      <fill>
        <patternFill>
          <bgColor rgb="FF00B050"/>
        </patternFill>
      </fill>
    </dxf>
    <dxf>
      <font>
        <color rgb="FF1EA117"/>
      </font>
      <fill>
        <patternFill>
          <bgColor rgb="FF00B050"/>
        </patternFill>
      </fill>
    </dxf>
    <dxf>
      <font>
        <color rgb="FF1EA117"/>
      </font>
      <fill>
        <patternFill>
          <bgColor rgb="FF00B050"/>
        </patternFill>
      </fill>
    </dxf>
    <dxf>
      <font>
        <color rgb="FF1EA117"/>
      </font>
      <fill>
        <patternFill>
          <bgColor rgb="FF00B050"/>
        </patternFill>
      </fill>
    </dxf>
    <dxf>
      <font>
        <color rgb="FF1EA117"/>
      </font>
      <fill>
        <patternFill>
          <bgColor rgb="FF00B050"/>
        </patternFill>
      </fill>
    </dxf>
    <dxf>
      <font>
        <color rgb="FF1EA117"/>
      </font>
      <fill>
        <patternFill>
          <bgColor rgb="FF00B050"/>
        </patternFill>
      </fill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9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indexed="9"/>
      </font>
    </dxf>
    <dxf>
      <font>
        <b/>
        <i val="0"/>
        <color rgb="FF00000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0"/>
  <sheetViews>
    <sheetView showGridLines="0" zoomScalePageLayoutView="0" workbookViewId="0" topLeftCell="A1">
      <selection activeCell="H4" sqref="H4"/>
    </sheetView>
  </sheetViews>
  <sheetFormatPr defaultColWidth="9.140625" defaultRowHeight="12.75"/>
  <cols>
    <col min="1" max="1" width="8.8515625" style="1" customWidth="1"/>
    <col min="2" max="8" width="17.28125" style="0" customWidth="1"/>
  </cols>
  <sheetData>
    <row r="1" spans="1:10" ht="12.75">
      <c r="A1" s="5" t="s">
        <v>14</v>
      </c>
      <c r="B1" s="3" t="s">
        <v>59</v>
      </c>
      <c r="C1" s="3" t="s">
        <v>60</v>
      </c>
      <c r="D1" s="3" t="s">
        <v>61</v>
      </c>
      <c r="E1" s="3" t="s">
        <v>62</v>
      </c>
      <c r="F1" s="3" t="s">
        <v>63</v>
      </c>
      <c r="G1" s="3" t="s">
        <v>64</v>
      </c>
      <c r="H1" s="3" t="s">
        <v>58</v>
      </c>
      <c r="I1" s="3"/>
      <c r="J1" s="3"/>
    </row>
    <row r="2" spans="2:10" ht="12.75" hidden="1"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5">
        <v>1</v>
      </c>
      <c r="B3" s="3"/>
      <c r="C3" s="3"/>
      <c r="D3" s="3"/>
      <c r="E3" s="3"/>
      <c r="F3" s="3"/>
      <c r="G3" s="3"/>
      <c r="H3" s="83" t="s">
        <v>70</v>
      </c>
      <c r="I3" s="3"/>
      <c r="J3" s="3"/>
    </row>
    <row r="4" spans="1:10" ht="12.75">
      <c r="A4" s="5">
        <v>2</v>
      </c>
      <c r="B4" s="3"/>
      <c r="C4" s="3"/>
      <c r="D4" s="3"/>
      <c r="E4" s="3"/>
      <c r="F4" s="3"/>
      <c r="G4" s="3"/>
      <c r="H4" s="4"/>
      <c r="I4" s="3"/>
      <c r="J4" s="3"/>
    </row>
    <row r="5" spans="1:10" ht="12.75">
      <c r="A5" s="5">
        <v>3</v>
      </c>
      <c r="B5" s="3"/>
      <c r="C5" s="3"/>
      <c r="D5" s="3"/>
      <c r="E5" s="3"/>
      <c r="F5" s="3"/>
      <c r="G5" s="3"/>
      <c r="H5" s="4"/>
      <c r="I5" s="3"/>
      <c r="J5" s="3"/>
    </row>
    <row r="6" spans="1:10" ht="12.75">
      <c r="A6" s="5">
        <v>4</v>
      </c>
      <c r="B6" s="3"/>
      <c r="C6" s="3"/>
      <c r="D6" s="3"/>
      <c r="E6" s="3"/>
      <c r="F6" s="3"/>
      <c r="G6" s="3"/>
      <c r="H6" s="4"/>
      <c r="I6" s="3"/>
      <c r="J6" s="3"/>
    </row>
    <row r="7" spans="1:10" ht="12.75">
      <c r="A7" s="5">
        <v>5</v>
      </c>
      <c r="B7" s="3"/>
      <c r="C7" s="3"/>
      <c r="D7" s="3"/>
      <c r="E7" s="3"/>
      <c r="F7" s="3"/>
      <c r="G7" s="3"/>
      <c r="H7" s="4"/>
      <c r="I7" s="3"/>
      <c r="J7" s="3"/>
    </row>
    <row r="8" spans="1:10" ht="12.75">
      <c r="A8" s="5">
        <v>6</v>
      </c>
      <c r="B8" s="3"/>
      <c r="C8" s="3"/>
      <c r="D8" s="3"/>
      <c r="E8" s="3"/>
      <c r="F8" s="3"/>
      <c r="G8" s="3"/>
      <c r="H8" s="4"/>
      <c r="I8" s="3"/>
      <c r="J8" s="3"/>
    </row>
    <row r="9" spans="1:10" ht="12.75">
      <c r="A9" s="5">
        <v>7</v>
      </c>
      <c r="B9" s="3"/>
      <c r="C9" s="3"/>
      <c r="D9" s="3"/>
      <c r="E9" s="3"/>
      <c r="F9" s="3"/>
      <c r="G9" s="3"/>
      <c r="H9" s="4"/>
      <c r="I9" s="3"/>
      <c r="J9" s="3"/>
    </row>
    <row r="10" spans="1:10" ht="12.75">
      <c r="A10" s="5">
        <v>8</v>
      </c>
      <c r="B10" s="3"/>
      <c r="C10" s="3"/>
      <c r="D10" s="3"/>
      <c r="E10" s="3"/>
      <c r="F10" s="3"/>
      <c r="G10" s="3"/>
      <c r="H10" s="4"/>
      <c r="I10" s="3"/>
      <c r="J10" s="3"/>
    </row>
    <row r="11" spans="1:10" ht="12.75">
      <c r="A11" s="5">
        <v>9</v>
      </c>
      <c r="B11" s="3"/>
      <c r="C11" s="3"/>
      <c r="D11" s="3"/>
      <c r="E11" s="3"/>
      <c r="F11" s="3"/>
      <c r="G11" s="3"/>
      <c r="H11" s="4"/>
      <c r="I11" s="3"/>
      <c r="J11" s="3"/>
    </row>
    <row r="12" spans="1:10" ht="12.75">
      <c r="A12" s="5">
        <v>10</v>
      </c>
      <c r="B12" s="3"/>
      <c r="C12" s="3"/>
      <c r="D12" s="3"/>
      <c r="E12" s="3"/>
      <c r="F12" s="3"/>
      <c r="G12" s="3"/>
      <c r="H12" s="4"/>
      <c r="I12" s="3"/>
      <c r="J12" s="3"/>
    </row>
    <row r="13" spans="1:10" ht="12.75">
      <c r="A13" s="5">
        <v>11</v>
      </c>
      <c r="B13" s="3"/>
      <c r="C13" s="3"/>
      <c r="D13" s="3"/>
      <c r="E13" s="3"/>
      <c r="F13" s="3"/>
      <c r="G13" s="3"/>
      <c r="H13" s="4"/>
      <c r="I13" s="3"/>
      <c r="J13" s="3"/>
    </row>
    <row r="14" spans="1:10" ht="12.75">
      <c r="A14" s="5">
        <v>12</v>
      </c>
      <c r="B14" s="3"/>
      <c r="C14" s="3"/>
      <c r="D14" s="3"/>
      <c r="E14" s="3"/>
      <c r="F14" s="3"/>
      <c r="G14" s="3"/>
      <c r="H14" s="4"/>
      <c r="I14" s="3"/>
      <c r="J14" s="3"/>
    </row>
    <row r="15" spans="1:10" ht="12.75">
      <c r="A15" s="5">
        <v>13</v>
      </c>
      <c r="B15" s="3"/>
      <c r="C15" s="3"/>
      <c r="D15" s="3"/>
      <c r="E15" s="3"/>
      <c r="F15" s="3"/>
      <c r="G15" s="3"/>
      <c r="H15" s="4"/>
      <c r="I15" s="3"/>
      <c r="J15" s="3"/>
    </row>
    <row r="16" spans="1:10" ht="12.75">
      <c r="A16" s="5">
        <v>14</v>
      </c>
      <c r="B16" s="3"/>
      <c r="C16" s="3"/>
      <c r="D16" s="3"/>
      <c r="E16" s="3"/>
      <c r="F16" s="3"/>
      <c r="G16" s="3"/>
      <c r="H16" s="4"/>
      <c r="I16" s="3"/>
      <c r="J16" s="3"/>
    </row>
    <row r="17" spans="1:10" ht="12.75">
      <c r="A17" s="5">
        <v>15</v>
      </c>
      <c r="B17" s="3"/>
      <c r="C17" s="3"/>
      <c r="D17" s="3"/>
      <c r="E17" s="3"/>
      <c r="F17" s="3"/>
      <c r="G17" s="3"/>
      <c r="H17" s="4"/>
      <c r="I17" s="3"/>
      <c r="J17" s="3"/>
    </row>
    <row r="18" spans="1:10" ht="12.75">
      <c r="A18" s="5">
        <v>16</v>
      </c>
      <c r="B18" s="3"/>
      <c r="C18" s="3"/>
      <c r="D18" s="3"/>
      <c r="E18" s="3"/>
      <c r="F18" s="3"/>
      <c r="G18" s="3"/>
      <c r="H18" s="4"/>
      <c r="I18" s="3"/>
      <c r="J18" s="3"/>
    </row>
    <row r="19" spans="1:10" ht="12.75">
      <c r="A19" s="5">
        <v>17</v>
      </c>
      <c r="B19" s="3"/>
      <c r="C19" s="3"/>
      <c r="D19" s="3"/>
      <c r="E19" s="3"/>
      <c r="F19" s="3"/>
      <c r="G19" s="3"/>
      <c r="H19" s="4"/>
      <c r="I19" s="3"/>
      <c r="J19" s="3"/>
    </row>
    <row r="20" spans="1:10" ht="12.75">
      <c r="A20" s="5">
        <v>18</v>
      </c>
      <c r="B20" s="3"/>
      <c r="C20" s="3"/>
      <c r="D20" s="3"/>
      <c r="E20" s="3"/>
      <c r="F20" s="3"/>
      <c r="G20" s="3"/>
      <c r="H20" s="4"/>
      <c r="I20" s="3"/>
      <c r="J20" s="3"/>
    </row>
    <row r="21" spans="1:10" ht="12.75">
      <c r="A21" s="5">
        <v>19</v>
      </c>
      <c r="B21" s="3"/>
      <c r="C21" s="3"/>
      <c r="D21" s="3"/>
      <c r="E21" s="3"/>
      <c r="F21" s="3"/>
      <c r="G21" s="3"/>
      <c r="H21" s="4"/>
      <c r="I21" s="3"/>
      <c r="J21" s="3"/>
    </row>
    <row r="22" spans="1:10" ht="12.75">
      <c r="A22" s="5">
        <v>20</v>
      </c>
      <c r="B22" s="3"/>
      <c r="C22" s="3"/>
      <c r="D22" s="3"/>
      <c r="E22" s="3"/>
      <c r="F22" s="3"/>
      <c r="G22" s="3"/>
      <c r="H22" s="4"/>
      <c r="I22" s="3"/>
      <c r="J22" s="3"/>
    </row>
    <row r="23" spans="1:10" ht="12.75">
      <c r="A23" s="5">
        <v>21</v>
      </c>
      <c r="B23" s="3"/>
      <c r="C23" s="3"/>
      <c r="D23" s="3"/>
      <c r="E23" s="3"/>
      <c r="F23" s="3"/>
      <c r="G23" s="3"/>
      <c r="H23" s="4"/>
      <c r="I23" s="3"/>
      <c r="J23" s="3"/>
    </row>
    <row r="24" spans="1:10" ht="12.75">
      <c r="A24" s="5">
        <v>22</v>
      </c>
      <c r="B24" s="3"/>
      <c r="C24" s="3"/>
      <c r="D24" s="3"/>
      <c r="E24" s="3"/>
      <c r="F24" s="3"/>
      <c r="G24" s="3"/>
      <c r="H24" s="4"/>
      <c r="I24" s="3"/>
      <c r="J24" s="3"/>
    </row>
    <row r="25" spans="1:10" ht="12.75">
      <c r="A25" s="5">
        <v>23</v>
      </c>
      <c r="B25" s="3"/>
      <c r="C25" s="3"/>
      <c r="D25" s="3"/>
      <c r="E25" s="3"/>
      <c r="F25" s="3"/>
      <c r="G25" s="3"/>
      <c r="H25" s="4"/>
      <c r="I25" s="3"/>
      <c r="J25" s="3"/>
    </row>
    <row r="26" spans="1:10" ht="12.75">
      <c r="A26" s="5">
        <v>24</v>
      </c>
      <c r="B26" s="3"/>
      <c r="C26" s="3"/>
      <c r="D26" s="3"/>
      <c r="E26" s="3"/>
      <c r="F26" s="3"/>
      <c r="G26" s="3"/>
      <c r="H26" s="4"/>
      <c r="I26" s="3"/>
      <c r="J26" s="3"/>
    </row>
    <row r="27" spans="1:10" ht="12.75">
      <c r="A27" s="5">
        <v>25</v>
      </c>
      <c r="B27" s="3"/>
      <c r="C27" s="3"/>
      <c r="D27" s="3"/>
      <c r="E27" s="3"/>
      <c r="F27" s="3"/>
      <c r="G27" s="3"/>
      <c r="H27" s="4"/>
      <c r="I27" s="3"/>
      <c r="J27" s="3"/>
    </row>
    <row r="28" spans="1:10" ht="12.75">
      <c r="A28" s="5">
        <v>26</v>
      </c>
      <c r="B28" s="3"/>
      <c r="C28" s="3"/>
      <c r="D28" s="3"/>
      <c r="E28" s="3"/>
      <c r="F28" s="3"/>
      <c r="G28" s="3"/>
      <c r="H28" s="4"/>
      <c r="I28" s="3"/>
      <c r="J28" s="3"/>
    </row>
    <row r="29" spans="1:10" ht="12.75">
      <c r="A29" s="5">
        <v>27</v>
      </c>
      <c r="B29" s="3"/>
      <c r="C29" s="3"/>
      <c r="D29" s="3"/>
      <c r="E29" s="3"/>
      <c r="F29" s="3"/>
      <c r="G29" s="3"/>
      <c r="H29" s="4"/>
      <c r="I29" s="3"/>
      <c r="J29" s="3"/>
    </row>
    <row r="30" spans="1:10" ht="12.75">
      <c r="A30" s="5">
        <v>28</v>
      </c>
      <c r="B30" s="3"/>
      <c r="C30" s="3"/>
      <c r="D30" s="3"/>
      <c r="E30" s="3"/>
      <c r="F30" s="3"/>
      <c r="G30" s="3"/>
      <c r="H30" s="4"/>
      <c r="I30" s="3"/>
      <c r="J30" s="3"/>
    </row>
    <row r="31" spans="1:10" ht="12.75">
      <c r="A31" s="5">
        <v>29</v>
      </c>
      <c r="B31" s="3"/>
      <c r="C31" s="3"/>
      <c r="D31" s="3"/>
      <c r="E31" s="3"/>
      <c r="F31" s="3"/>
      <c r="G31" s="3"/>
      <c r="H31" s="4"/>
      <c r="I31" s="3"/>
      <c r="J31" s="3"/>
    </row>
    <row r="32" spans="1:10" ht="12.75">
      <c r="A32" s="5">
        <v>30</v>
      </c>
      <c r="B32" s="3"/>
      <c r="C32" s="3"/>
      <c r="D32" s="3"/>
      <c r="E32" s="3"/>
      <c r="F32" s="3"/>
      <c r="G32" s="3"/>
      <c r="H32" s="4"/>
      <c r="I32" s="3"/>
      <c r="J32" s="3"/>
    </row>
    <row r="33" spans="1:10" ht="12.75">
      <c r="A33" s="5">
        <v>31</v>
      </c>
      <c r="B33" s="3"/>
      <c r="C33" s="3"/>
      <c r="D33" s="3"/>
      <c r="E33" s="3"/>
      <c r="F33" s="3"/>
      <c r="G33" s="3"/>
      <c r="H33" s="4"/>
      <c r="I33" s="3"/>
      <c r="J33" s="3"/>
    </row>
    <row r="34" spans="1:10" ht="12.75">
      <c r="A34" s="5">
        <v>32</v>
      </c>
      <c r="B34" s="3"/>
      <c r="C34" s="3"/>
      <c r="D34" s="3"/>
      <c r="E34" s="3"/>
      <c r="F34" s="3"/>
      <c r="G34" s="3"/>
      <c r="H34" s="4"/>
      <c r="I34" s="3"/>
      <c r="J34" s="3"/>
    </row>
    <row r="35" spans="1:10" ht="12.75">
      <c r="A35" s="5">
        <v>33</v>
      </c>
      <c r="B35" s="3"/>
      <c r="C35" s="3"/>
      <c r="D35" s="3"/>
      <c r="E35" s="3"/>
      <c r="F35" s="3"/>
      <c r="G35" s="3"/>
      <c r="H35" s="4"/>
      <c r="I35" s="3"/>
      <c r="J35" s="3"/>
    </row>
    <row r="36" spans="1:10" ht="12.75">
      <c r="A36" s="5">
        <v>34</v>
      </c>
      <c r="B36" s="3"/>
      <c r="C36" s="3"/>
      <c r="D36" s="3"/>
      <c r="E36" s="3"/>
      <c r="F36" s="3"/>
      <c r="G36" s="3"/>
      <c r="H36" s="4"/>
      <c r="I36" s="3"/>
      <c r="J36" s="3"/>
    </row>
    <row r="37" spans="1:10" ht="12.75">
      <c r="A37" s="5">
        <v>35</v>
      </c>
      <c r="B37" s="3"/>
      <c r="C37" s="3"/>
      <c r="D37" s="3"/>
      <c r="E37" s="3"/>
      <c r="F37" s="3"/>
      <c r="G37" s="3"/>
      <c r="H37" s="4"/>
      <c r="I37" s="3"/>
      <c r="J37" s="3"/>
    </row>
    <row r="38" spans="1:10" ht="12.75">
      <c r="A38" s="5">
        <v>36</v>
      </c>
      <c r="B38" s="3"/>
      <c r="C38" s="3"/>
      <c r="D38" s="3"/>
      <c r="E38" s="3"/>
      <c r="F38" s="3"/>
      <c r="G38" s="3"/>
      <c r="H38" s="4"/>
      <c r="I38" s="3"/>
      <c r="J38" s="3"/>
    </row>
    <row r="39" spans="1:10" ht="12.75">
      <c r="A39" s="5">
        <v>37</v>
      </c>
      <c r="B39" s="3"/>
      <c r="C39" s="3"/>
      <c r="D39" s="3"/>
      <c r="E39" s="3"/>
      <c r="F39" s="3"/>
      <c r="G39" s="3"/>
      <c r="H39" s="4"/>
      <c r="I39" s="3"/>
      <c r="J39" s="3"/>
    </row>
    <row r="40" spans="1:10" ht="12.75">
      <c r="A40" s="5">
        <v>38</v>
      </c>
      <c r="B40" s="3"/>
      <c r="C40" s="3"/>
      <c r="D40" s="3"/>
      <c r="E40" s="3"/>
      <c r="F40" s="3"/>
      <c r="G40" s="3"/>
      <c r="H40" s="4"/>
      <c r="I40" s="3"/>
      <c r="J40" s="3"/>
    </row>
    <row r="41" spans="1:10" ht="12.75">
      <c r="A41" s="5">
        <v>39</v>
      </c>
      <c r="B41" s="3"/>
      <c r="C41" s="3"/>
      <c r="D41" s="3"/>
      <c r="E41" s="3"/>
      <c r="F41" s="3"/>
      <c r="G41" s="3"/>
      <c r="H41" s="4"/>
      <c r="I41" s="3"/>
      <c r="J41" s="3"/>
    </row>
    <row r="42" spans="1:10" ht="12.75">
      <c r="A42" s="5">
        <v>40</v>
      </c>
      <c r="B42" s="3"/>
      <c r="C42" s="3"/>
      <c r="D42" s="3"/>
      <c r="E42" s="3"/>
      <c r="F42" s="3"/>
      <c r="G42" s="3"/>
      <c r="H42" s="4"/>
      <c r="I42" s="3"/>
      <c r="J42" s="3"/>
    </row>
    <row r="43" spans="1:10" ht="12.75">
      <c r="A43" s="5">
        <v>41</v>
      </c>
      <c r="B43" s="3"/>
      <c r="C43" s="3"/>
      <c r="D43" s="3"/>
      <c r="E43" s="3"/>
      <c r="F43" s="3"/>
      <c r="G43" s="3"/>
      <c r="H43" s="4"/>
      <c r="I43" s="3"/>
      <c r="J43" s="3"/>
    </row>
    <row r="44" spans="1:10" ht="12.75">
      <c r="A44" s="5">
        <v>42</v>
      </c>
      <c r="B44" s="3"/>
      <c r="C44" s="3"/>
      <c r="D44" s="3"/>
      <c r="E44" s="3"/>
      <c r="F44" s="3"/>
      <c r="G44" s="3"/>
      <c r="H44" s="4"/>
      <c r="I44" s="3"/>
      <c r="J44" s="3"/>
    </row>
    <row r="45" spans="1:10" ht="12.75">
      <c r="A45" s="5">
        <v>43</v>
      </c>
      <c r="B45" s="3"/>
      <c r="C45" s="3"/>
      <c r="D45" s="3"/>
      <c r="E45" s="3"/>
      <c r="F45" s="3"/>
      <c r="G45" s="3"/>
      <c r="H45" s="4"/>
      <c r="I45" s="3"/>
      <c r="J45" s="3"/>
    </row>
    <row r="46" spans="1:10" ht="12.75">
      <c r="A46" s="5">
        <v>44</v>
      </c>
      <c r="B46" s="3"/>
      <c r="C46" s="3"/>
      <c r="D46" s="3"/>
      <c r="E46" s="3"/>
      <c r="F46" s="3"/>
      <c r="G46" s="3"/>
      <c r="H46" s="4"/>
      <c r="I46" s="3"/>
      <c r="J46" s="3"/>
    </row>
    <row r="47" spans="1:10" ht="12.75">
      <c r="A47" s="5">
        <v>45</v>
      </c>
      <c r="B47" s="3"/>
      <c r="C47" s="3"/>
      <c r="D47" s="3"/>
      <c r="E47" s="3"/>
      <c r="F47" s="3"/>
      <c r="G47" s="3"/>
      <c r="H47" s="4"/>
      <c r="I47" s="3"/>
      <c r="J47" s="3"/>
    </row>
    <row r="48" spans="1:10" ht="12.75">
      <c r="A48" s="5">
        <v>46</v>
      </c>
      <c r="B48" s="3"/>
      <c r="C48" s="3"/>
      <c r="D48" s="3"/>
      <c r="E48" s="3"/>
      <c r="F48" s="3"/>
      <c r="G48" s="3"/>
      <c r="H48" s="4"/>
      <c r="I48" s="3"/>
      <c r="J48" s="3"/>
    </row>
    <row r="49" spans="1:10" ht="12.75">
      <c r="A49" s="5">
        <v>47</v>
      </c>
      <c r="B49" s="3"/>
      <c r="C49" s="3"/>
      <c r="D49" s="3"/>
      <c r="E49" s="3"/>
      <c r="F49" s="3"/>
      <c r="G49" s="3"/>
      <c r="H49" s="4"/>
      <c r="I49" s="3"/>
      <c r="J49" s="3"/>
    </row>
    <row r="50" spans="1:10" ht="12.75">
      <c r="A50" s="5">
        <v>48</v>
      </c>
      <c r="B50" s="3"/>
      <c r="C50" s="3"/>
      <c r="D50" s="3"/>
      <c r="E50" s="3"/>
      <c r="F50" s="3"/>
      <c r="G50" s="3"/>
      <c r="H50" s="4"/>
      <c r="I50" s="3"/>
      <c r="J50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F46"/>
  <sheetViews>
    <sheetView showGridLines="0" showRowColHeaders="0" tabSelected="1" zoomScale="70" zoomScaleNormal="70" zoomScaleSheetLayoutView="100" zoomScalePageLayoutView="0" workbookViewId="0" topLeftCell="A1">
      <selection activeCell="AD3" sqref="AD3"/>
    </sheetView>
  </sheetViews>
  <sheetFormatPr defaultColWidth="0" defaultRowHeight="12.75"/>
  <cols>
    <col min="1" max="1" width="34.8515625" style="0" customWidth="1"/>
    <col min="2" max="2" width="7.8515625" style="1" customWidth="1"/>
    <col min="3" max="3" width="25.7109375" style="1" customWidth="1"/>
    <col min="4" max="4" width="7.00390625" style="1" customWidth="1"/>
    <col min="5" max="6" width="7.140625" style="1" customWidth="1"/>
    <col min="7" max="8" width="6.28125" style="1" customWidth="1"/>
    <col min="9" max="9" width="7.140625" style="1" customWidth="1"/>
    <col min="10" max="10" width="8.140625" style="2" customWidth="1"/>
    <col min="11" max="12" width="7.140625" style="2" customWidth="1"/>
    <col min="13" max="14" width="6.28125" style="1" customWidth="1"/>
    <col min="15" max="15" width="7.140625" style="1" customWidth="1"/>
    <col min="16" max="16" width="8.28125" style="1" customWidth="1"/>
    <col min="17" max="17" width="7.7109375" style="1" customWidth="1"/>
    <col min="18" max="18" width="9.57421875" style="1" customWidth="1"/>
    <col min="19" max="19" width="8.00390625" style="1" customWidth="1"/>
    <col min="20" max="20" width="1.8515625" style="0" customWidth="1"/>
    <col min="21" max="21" width="7.8515625" style="0" customWidth="1"/>
    <col min="22" max="22" width="25.7109375" style="0" customWidth="1"/>
    <col min="23" max="25" width="7.140625" style="0" customWidth="1"/>
    <col min="26" max="27" width="6.28125" style="0" customWidth="1"/>
    <col min="28" max="28" width="7.00390625" style="0" customWidth="1"/>
    <col min="29" max="29" width="8.28125" style="0" customWidth="1"/>
    <col min="30" max="31" width="7.140625" style="0" customWidth="1"/>
    <col min="32" max="33" width="6.28125" style="0" customWidth="1"/>
    <col min="34" max="34" width="7.57421875" style="0" customWidth="1"/>
    <col min="35" max="35" width="8.140625" style="0" customWidth="1"/>
    <col min="36" max="36" width="7.57421875" style="0" customWidth="1"/>
    <col min="37" max="37" width="10.00390625" style="0" customWidth="1"/>
    <col min="38" max="38" width="7.8515625" style="0" customWidth="1"/>
    <col min="39" max="39" width="71.421875" style="0" customWidth="1"/>
    <col min="40" max="47" width="9.140625" style="0" hidden="1" customWidth="1"/>
    <col min="48" max="49" width="6.7109375" style="1" hidden="1" customWidth="1"/>
    <col min="50" max="50" width="6.7109375" style="2" hidden="1" customWidth="1"/>
    <col min="51" max="51" width="9.140625" style="0" hidden="1" customWidth="1"/>
    <col min="52" max="54" width="6.7109375" style="1" hidden="1" customWidth="1"/>
    <col min="55" max="55" width="9.140625" style="0" hidden="1" customWidth="1"/>
    <col min="56" max="56" width="9.28125" style="1" hidden="1" customWidth="1"/>
    <col min="57" max="57" width="9.140625" style="0" hidden="1" customWidth="1"/>
    <col min="58" max="58" width="8.00390625" style="0" hidden="1" customWidth="1"/>
    <col min="59" max="16384" width="9.140625" style="0" hidden="1" customWidth="1"/>
  </cols>
  <sheetData>
    <row r="1" spans="2:56" ht="29.25" customHeight="1">
      <c r="B1" s="172" t="s">
        <v>11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72"/>
      <c r="AN1" s="72"/>
      <c r="AV1" s="42"/>
      <c r="AW1" s="42"/>
      <c r="AX1" s="42"/>
      <c r="AZ1" s="42"/>
      <c r="BA1" s="42"/>
      <c r="BB1" s="42"/>
      <c r="BD1" s="42"/>
    </row>
    <row r="2" spans="2:56" ht="29.25" customHeight="1">
      <c r="B2" s="172" t="s">
        <v>10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72"/>
      <c r="AN2" s="72"/>
      <c r="AV2" s="42"/>
      <c r="AW2" s="42"/>
      <c r="AX2" s="42"/>
      <c r="AZ2" s="42"/>
      <c r="BA2" s="42"/>
      <c r="BB2" s="42"/>
      <c r="BD2" s="42"/>
    </row>
    <row r="3" spans="2:54" ht="15.75" customHeight="1" thickBot="1">
      <c r="B3" s="105"/>
      <c r="C3" s="106"/>
      <c r="D3" s="106"/>
      <c r="E3" s="106"/>
      <c r="F3" s="106"/>
      <c r="G3" s="176"/>
      <c r="H3" s="176"/>
      <c r="I3" s="177"/>
      <c r="J3" s="69"/>
      <c r="K3" s="70"/>
      <c r="L3" s="70"/>
      <c r="M3" s="71"/>
      <c r="N3" s="71"/>
      <c r="O3" s="71"/>
      <c r="P3" s="28"/>
      <c r="Q3" s="68"/>
      <c r="R3" s="68"/>
      <c r="S3" s="68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V3" s="14"/>
      <c r="AW3" s="14"/>
      <c r="AX3" s="15"/>
      <c r="AZ3" s="16"/>
      <c r="BA3" s="16"/>
      <c r="BB3" s="16"/>
    </row>
    <row r="4" spans="2:56" ht="9" customHeight="1" thickBot="1" thickTop="1">
      <c r="B4" s="158"/>
      <c r="C4" s="158"/>
      <c r="D4" s="107"/>
      <c r="E4" s="107"/>
      <c r="F4" s="108"/>
      <c r="G4" s="8">
        <f>(SUM(G7:G26)+SUM(Z7:Z26))-(SUM(H7:H26)+SUM(AA7:AA26))</f>
        <v>0</v>
      </c>
      <c r="H4" s="8">
        <f>(SUM(H7:H46)+SUM(AA7:AA26))-(SUM(G7:G46)+SUM(Z7:Z26))</f>
        <v>0</v>
      </c>
      <c r="I4" s="84"/>
      <c r="J4" s="27"/>
      <c r="K4" s="107"/>
      <c r="L4" s="108"/>
      <c r="M4" s="8">
        <f>(SUM(M7:M46)+SUM(AF7:AF26))-(SUM(N7:N46)+SUM(AG7:AG26))</f>
        <v>0</v>
      </c>
      <c r="N4" s="8">
        <f>(SUM(N7:N46)+SUM(AG7:AG26))-(SUM(M7:M46)+SUM(AF7:AF26))</f>
        <v>0</v>
      </c>
      <c r="O4" s="84"/>
      <c r="P4" s="27"/>
      <c r="Q4" s="46"/>
      <c r="R4" s="46"/>
      <c r="S4" s="46"/>
      <c r="T4" s="72"/>
      <c r="U4" s="174"/>
      <c r="V4" s="174"/>
      <c r="W4" s="17"/>
      <c r="X4" s="17"/>
      <c r="Y4" s="13"/>
      <c r="Z4" s="8">
        <f>(SUM(Z7:Z46)+SUM(G7:G26))-(SUM(AA7:AA46)+SUM(H7:H26))</f>
        <v>0</v>
      </c>
      <c r="AA4" s="8">
        <f>(SUM(AA7:AA46)+SUM(H7:H26))-(SUM(Z7:Z46)+SUM(G7:G26))</f>
        <v>0</v>
      </c>
      <c r="AB4" s="84"/>
      <c r="AC4" s="27"/>
      <c r="AD4" s="17"/>
      <c r="AE4" s="13"/>
      <c r="AF4" s="8">
        <f>(SUM(AF7:AF46)+SUM(M7:M26))-(SUM(AG7:AG46)+SUM(N7:N26))</f>
        <v>0</v>
      </c>
      <c r="AG4" s="8">
        <f>(SUM(AG7:AG46)+SUM(N7:N26))-(SUM(AF7:AF46)+SUM(M7:M26))</f>
        <v>0</v>
      </c>
      <c r="AH4" s="84"/>
      <c r="AI4" s="27"/>
      <c r="AJ4" s="46"/>
      <c r="AK4" s="46"/>
      <c r="AL4" s="46"/>
      <c r="AM4" s="72"/>
      <c r="AN4" s="72"/>
      <c r="AV4" s="9">
        <f>SUM(AV7:AV46)</f>
        <v>0</v>
      </c>
      <c r="AW4" s="10"/>
      <c r="AX4" s="10"/>
      <c r="AZ4" s="9">
        <f>SUM(AZ7:AZ46)</f>
        <v>0</v>
      </c>
      <c r="BA4" s="10"/>
      <c r="BB4" s="10"/>
      <c r="BD4" s="46"/>
    </row>
    <row r="5" spans="2:58" ht="25.5" customHeight="1" thickBot="1" thickTop="1">
      <c r="B5" s="131" t="s">
        <v>67</v>
      </c>
      <c r="C5" s="131"/>
      <c r="D5" s="131"/>
      <c r="E5" s="73">
        <v>15</v>
      </c>
      <c r="F5" s="109"/>
      <c r="G5" s="165" t="s">
        <v>2</v>
      </c>
      <c r="H5" s="166"/>
      <c r="I5" s="173"/>
      <c r="J5" s="167"/>
      <c r="K5" s="110"/>
      <c r="L5" s="109"/>
      <c r="M5" s="168" t="s">
        <v>3</v>
      </c>
      <c r="N5" s="169"/>
      <c r="O5" s="169"/>
      <c r="P5" s="170"/>
      <c r="Q5" s="159" t="s">
        <v>4</v>
      </c>
      <c r="R5" s="160"/>
      <c r="S5" s="161"/>
      <c r="T5" s="72"/>
      <c r="U5" s="175"/>
      <c r="V5" s="175"/>
      <c r="W5" s="56"/>
      <c r="X5" s="74"/>
      <c r="Y5" s="19"/>
      <c r="Z5" s="165" t="s">
        <v>2</v>
      </c>
      <c r="AA5" s="166"/>
      <c r="AB5" s="166"/>
      <c r="AC5" s="167"/>
      <c r="AD5" s="18"/>
      <c r="AE5" s="19"/>
      <c r="AF5" s="168" t="s">
        <v>3</v>
      </c>
      <c r="AG5" s="169"/>
      <c r="AH5" s="169"/>
      <c r="AI5" s="170"/>
      <c r="AJ5" s="159" t="s">
        <v>4</v>
      </c>
      <c r="AK5" s="160"/>
      <c r="AL5" s="171"/>
      <c r="AM5" s="85"/>
      <c r="AN5" s="72"/>
      <c r="AV5" s="43"/>
      <c r="AW5" s="43"/>
      <c r="AX5" s="43"/>
      <c r="AZ5" s="44"/>
      <c r="BA5" s="44"/>
      <c r="BB5" s="44"/>
      <c r="BD5" s="45"/>
      <c r="BF5" s="11" t="s">
        <v>12</v>
      </c>
    </row>
    <row r="6" spans="2:58" ht="30" customHeight="1" thickBot="1" thickTop="1">
      <c r="B6" s="96" t="s">
        <v>0</v>
      </c>
      <c r="C6" s="122" t="s">
        <v>5</v>
      </c>
      <c r="D6" s="57"/>
      <c r="E6" s="86" t="s">
        <v>16</v>
      </c>
      <c r="F6" s="87" t="s">
        <v>17</v>
      </c>
      <c r="G6" s="88" t="s">
        <v>8</v>
      </c>
      <c r="H6" s="89" t="s">
        <v>9</v>
      </c>
      <c r="I6" s="90" t="s">
        <v>7</v>
      </c>
      <c r="J6" s="90" t="s">
        <v>15</v>
      </c>
      <c r="K6" s="91" t="s">
        <v>16</v>
      </c>
      <c r="L6" s="125" t="s">
        <v>17</v>
      </c>
      <c r="M6" s="126" t="s">
        <v>8</v>
      </c>
      <c r="N6" s="127" t="s">
        <v>9</v>
      </c>
      <c r="O6" s="128" t="s">
        <v>7</v>
      </c>
      <c r="P6" s="127" t="s">
        <v>15</v>
      </c>
      <c r="Q6" s="92" t="s">
        <v>1</v>
      </c>
      <c r="R6" s="93" t="s">
        <v>69</v>
      </c>
      <c r="S6" s="94" t="s">
        <v>6</v>
      </c>
      <c r="T6" s="95"/>
      <c r="U6" s="96" t="s">
        <v>0</v>
      </c>
      <c r="V6" s="97" t="s">
        <v>5</v>
      </c>
      <c r="W6" s="98"/>
      <c r="X6" s="86" t="s">
        <v>16</v>
      </c>
      <c r="Y6" s="87" t="s">
        <v>17</v>
      </c>
      <c r="Z6" s="88" t="s">
        <v>8</v>
      </c>
      <c r="AA6" s="89" t="s">
        <v>9</v>
      </c>
      <c r="AB6" s="90" t="s">
        <v>7</v>
      </c>
      <c r="AC6" s="90" t="s">
        <v>15</v>
      </c>
      <c r="AD6" s="91" t="s">
        <v>16</v>
      </c>
      <c r="AE6" s="125" t="s">
        <v>17</v>
      </c>
      <c r="AF6" s="126" t="s">
        <v>8</v>
      </c>
      <c r="AG6" s="127" t="s">
        <v>9</v>
      </c>
      <c r="AH6" s="128" t="s">
        <v>7</v>
      </c>
      <c r="AI6" s="127" t="s">
        <v>15</v>
      </c>
      <c r="AJ6" s="99" t="s">
        <v>1</v>
      </c>
      <c r="AK6" s="93" t="s">
        <v>69</v>
      </c>
      <c r="AL6" s="100" t="s">
        <v>6</v>
      </c>
      <c r="AM6" s="85"/>
      <c r="AN6" s="72"/>
      <c r="AV6" s="21" t="s">
        <v>7</v>
      </c>
      <c r="AW6" s="22"/>
      <c r="AX6" s="23"/>
      <c r="AZ6" s="6" t="s">
        <v>7</v>
      </c>
      <c r="BA6" s="29"/>
      <c r="BB6" s="29"/>
      <c r="BD6" s="20"/>
      <c r="BF6" s="7" t="s">
        <v>13</v>
      </c>
    </row>
    <row r="7" spans="2:58" ht="39" customHeight="1">
      <c r="B7" s="137">
        <v>1</v>
      </c>
      <c r="C7" s="132"/>
      <c r="D7" s="123" t="s">
        <v>25</v>
      </c>
      <c r="E7" s="115">
        <v>5</v>
      </c>
      <c r="F7" s="101" t="s">
        <v>27</v>
      </c>
      <c r="G7" s="50"/>
      <c r="H7" s="50"/>
      <c r="I7" s="80">
        <f>IF(J7="D","D",IF(J7="w",(G7-H7),IF(J7="L",(G7-H7),0)))</f>
        <v>0</v>
      </c>
      <c r="J7" s="51">
        <f aca="true" t="shared" si="0" ref="J7:J26">IF(G7&gt;H7,"W",IF(G7&lt;H7,"L",IF(G7=0,"",IF(G7=H7,"D",0))))</f>
      </c>
      <c r="K7" s="115">
        <v>21</v>
      </c>
      <c r="L7" s="124" t="s">
        <v>29</v>
      </c>
      <c r="M7" s="50"/>
      <c r="N7" s="50"/>
      <c r="O7" s="80">
        <f>IF(P7="D","D",IF(P7="w",(M7-N7),IF(P7="L",(M7-N7),0)))</f>
        <v>0</v>
      </c>
      <c r="P7" s="51">
        <f aca="true" t="shared" si="1" ref="P7:P26">IF(M7&gt;N7,"W",IF(M7&lt;N7,"L",IF(M7=0,"",IF(M7=N7,"D",0))))</f>
      </c>
      <c r="Q7" s="150">
        <f>AX7+BB7+BB8+AX8</f>
        <v>0</v>
      </c>
      <c r="R7" s="144">
        <f>I7+I8+O8+O7</f>
        <v>0</v>
      </c>
      <c r="S7" s="163">
        <f>RANK(BD7,$BD$7:$BD$46)</f>
        <v>1</v>
      </c>
      <c r="T7" s="75"/>
      <c r="U7" s="137">
        <v>11</v>
      </c>
      <c r="V7" s="132"/>
      <c r="W7" s="123" t="s">
        <v>45</v>
      </c>
      <c r="X7" s="115">
        <v>11</v>
      </c>
      <c r="Y7" s="101" t="s">
        <v>33</v>
      </c>
      <c r="Z7" s="47"/>
      <c r="AA7" s="47"/>
      <c r="AB7" s="80">
        <f>IF(AC7="D","D",IF(AC7="w",(Z7-AA7),IF(AC7="L",(Z7-AA7),0)))</f>
        <v>0</v>
      </c>
      <c r="AC7" s="51">
        <f aca="true" t="shared" si="2" ref="AC7:AC26">IF(Z7&gt;AA7,"W",IF(Z7&lt;AA7,"L",IF(Z7=0,"",IF(Z7=AA7,"D",0))))</f>
      </c>
      <c r="AD7" s="115">
        <v>3</v>
      </c>
      <c r="AE7" s="124" t="s">
        <v>43</v>
      </c>
      <c r="AF7" s="47"/>
      <c r="AG7" s="47"/>
      <c r="AH7" s="80">
        <f>IF(AI7="D","D",IF(AI7="w",(AF7-AG7),IF(AI7="L",(AF7-AG7),0)))</f>
        <v>0</v>
      </c>
      <c r="AI7" s="51">
        <f aca="true" t="shared" si="3" ref="AI7:AI26">IF(AF7&gt;AG7,"W",IF(AF7&lt;AG7,"L",IF(AF7=0,"",IF(AF7=AG7,"D",0))))</f>
      </c>
      <c r="AJ7" s="150">
        <f>AX27+BB27+BB28+AX28</f>
        <v>0</v>
      </c>
      <c r="AK7" s="144">
        <f>AB7+AB8+AH8+AH7</f>
        <v>0</v>
      </c>
      <c r="AL7" s="148">
        <f>RANK(BD27,$BD$7:$BD$46)</f>
        <v>1</v>
      </c>
      <c r="AM7" s="85"/>
      <c r="AN7" s="72"/>
      <c r="AV7" s="36">
        <f>G7-H7</f>
        <v>0</v>
      </c>
      <c r="AW7" s="37">
        <f aca="true" t="shared" si="4" ref="AW7:AW26">IF(G7+H7=0,0,IF(G7+H7&gt;0.1,G7-H7,0))</f>
        <v>0</v>
      </c>
      <c r="AX7" s="38">
        <f aca="true" t="shared" si="5" ref="AX7:AX26">IF(J7="W",1,IF(J7="D",0.5,0))</f>
        <v>0</v>
      </c>
      <c r="AZ7" s="30">
        <f>M7-N7</f>
        <v>0</v>
      </c>
      <c r="BA7" s="31">
        <f aca="true" t="shared" si="6" ref="BA7:BA26">IF(M7+N7=0,0,IF(M7+N7&gt;0.1,M7-N7,0))</f>
        <v>0</v>
      </c>
      <c r="BB7" s="32">
        <f aca="true" t="shared" si="7" ref="BB7:BB26">IF(P7="W",1,IF(P7="D",0.5,0))</f>
        <v>0</v>
      </c>
      <c r="BD7" s="24">
        <f>Q7*100000+(R7*1000)-(H7+H8+N7+N8)</f>
        <v>0</v>
      </c>
      <c r="BF7" s="143">
        <f>AW7+AW8+BA8+BA7</f>
        <v>0</v>
      </c>
    </row>
    <row r="8" spans="2:58" ht="39" customHeight="1">
      <c r="B8" s="138"/>
      <c r="C8" s="140"/>
      <c r="D8" s="123" t="s">
        <v>26</v>
      </c>
      <c r="E8" s="116">
        <v>14</v>
      </c>
      <c r="F8" s="102" t="s">
        <v>24</v>
      </c>
      <c r="G8" s="52"/>
      <c r="H8" s="52"/>
      <c r="I8" s="80">
        <f aca="true" t="shared" si="8" ref="I8:I26">IF(J8="D","D",IF(J8="w",(G8-H8),IF(J8="L",(G8-H8),0)))</f>
        <v>0</v>
      </c>
      <c r="J8" s="53">
        <f t="shared" si="0"/>
      </c>
      <c r="K8" s="116">
        <v>2</v>
      </c>
      <c r="L8" s="124" t="s">
        <v>40</v>
      </c>
      <c r="M8" s="52"/>
      <c r="N8" s="52"/>
      <c r="O8" s="80">
        <f aca="true" t="shared" si="9" ref="O8:O26">IF(P8="D","D",IF(P8="w",(M8-N8),IF(P8="L",(M8-N8),0)))</f>
        <v>0</v>
      </c>
      <c r="P8" s="55">
        <f t="shared" si="1"/>
      </c>
      <c r="Q8" s="162"/>
      <c r="R8" s="145"/>
      <c r="S8" s="164"/>
      <c r="T8" s="75"/>
      <c r="U8" s="138"/>
      <c r="V8" s="133"/>
      <c r="W8" s="123" t="s">
        <v>32</v>
      </c>
      <c r="X8" s="116">
        <v>20</v>
      </c>
      <c r="Y8" s="102" t="s">
        <v>42</v>
      </c>
      <c r="Z8" s="48"/>
      <c r="AA8" s="48"/>
      <c r="AB8" s="80">
        <f aca="true" t="shared" si="10" ref="AB8:AB26">IF(AC8="D","D",IF(AC8="w",(Z8-AA8),IF(AC8="L",(Z8-AA8),0)))</f>
        <v>0</v>
      </c>
      <c r="AC8" s="55">
        <f t="shared" si="2"/>
      </c>
      <c r="AD8" s="116">
        <v>14</v>
      </c>
      <c r="AE8" s="124" t="s">
        <v>36</v>
      </c>
      <c r="AF8" s="48"/>
      <c r="AG8" s="48"/>
      <c r="AH8" s="80">
        <f aca="true" t="shared" si="11" ref="AH8:AH26">IF(AI8="D","D",IF(AI8="w",(AF8-AG8),IF(AI8="L",(AF8-AG8),0)))</f>
        <v>0</v>
      </c>
      <c r="AI8" s="55">
        <f t="shared" si="3"/>
      </c>
      <c r="AJ8" s="154"/>
      <c r="AK8" s="145"/>
      <c r="AL8" s="149"/>
      <c r="AM8" s="85"/>
      <c r="AN8" s="72"/>
      <c r="AV8" s="33">
        <f aca="true" t="shared" si="12" ref="AV8:AV26">G8-H8</f>
        <v>0</v>
      </c>
      <c r="AW8" s="34">
        <f t="shared" si="4"/>
        <v>0</v>
      </c>
      <c r="AX8" s="35">
        <f t="shared" si="5"/>
        <v>0</v>
      </c>
      <c r="AZ8" s="33">
        <f aca="true" t="shared" si="13" ref="AZ8:AZ26">M8-N8</f>
        <v>0</v>
      </c>
      <c r="BA8" s="34">
        <f t="shared" si="6"/>
        <v>0</v>
      </c>
      <c r="BB8" s="35">
        <f t="shared" si="7"/>
        <v>0</v>
      </c>
      <c r="BD8" s="25"/>
      <c r="BF8" s="142"/>
    </row>
    <row r="9" spans="2:58" ht="39" customHeight="1">
      <c r="B9" s="134">
        <v>2</v>
      </c>
      <c r="C9" s="129"/>
      <c r="D9" s="123" t="s">
        <v>27</v>
      </c>
      <c r="E9" s="117">
        <v>5</v>
      </c>
      <c r="F9" s="101" t="s">
        <v>25</v>
      </c>
      <c r="G9" s="50"/>
      <c r="H9" s="50"/>
      <c r="I9" s="81">
        <f t="shared" si="8"/>
        <v>0</v>
      </c>
      <c r="J9" s="51">
        <f t="shared" si="0"/>
      </c>
      <c r="K9" s="120">
        <v>19</v>
      </c>
      <c r="L9" s="124" t="s">
        <v>31</v>
      </c>
      <c r="M9" s="50"/>
      <c r="N9" s="50"/>
      <c r="O9" s="81">
        <f t="shared" si="9"/>
        <v>0</v>
      </c>
      <c r="P9" s="51">
        <f t="shared" si="1"/>
      </c>
      <c r="Q9" s="150">
        <f>AX9+BB9+BB10+AX10</f>
        <v>0</v>
      </c>
      <c r="R9" s="144">
        <f>I9+I10+O10+O9</f>
        <v>0</v>
      </c>
      <c r="S9" s="155">
        <f>RANK(BD9,$BD$7:$BD$46)</f>
        <v>1</v>
      </c>
      <c r="T9" s="75"/>
      <c r="U9" s="134">
        <v>12</v>
      </c>
      <c r="V9" s="129"/>
      <c r="W9" s="123" t="s">
        <v>33</v>
      </c>
      <c r="X9" s="117">
        <v>11</v>
      </c>
      <c r="Y9" s="101" t="s">
        <v>45</v>
      </c>
      <c r="Z9" s="47"/>
      <c r="AA9" s="47"/>
      <c r="AB9" s="81">
        <f t="shared" si="10"/>
        <v>0</v>
      </c>
      <c r="AC9" s="51">
        <f t="shared" si="2"/>
      </c>
      <c r="AD9" s="120">
        <v>1</v>
      </c>
      <c r="AE9" s="124" t="s">
        <v>41</v>
      </c>
      <c r="AF9" s="47"/>
      <c r="AG9" s="47"/>
      <c r="AH9" s="81">
        <f t="shared" si="11"/>
        <v>0</v>
      </c>
      <c r="AI9" s="51">
        <f t="shared" si="3"/>
      </c>
      <c r="AJ9" s="150">
        <f>AX29+BB29+BB30+AX30</f>
        <v>0</v>
      </c>
      <c r="AK9" s="144">
        <f>AB9+AB10+AH10+AH9</f>
        <v>0</v>
      </c>
      <c r="AL9" s="146">
        <f>RANK(BD29,$BD$7:$BD$46)</f>
        <v>1</v>
      </c>
      <c r="AM9" s="85"/>
      <c r="AN9" s="72"/>
      <c r="AV9" s="36">
        <f t="shared" si="12"/>
        <v>0</v>
      </c>
      <c r="AW9" s="37">
        <f t="shared" si="4"/>
        <v>0</v>
      </c>
      <c r="AX9" s="38">
        <f t="shared" si="5"/>
        <v>0</v>
      </c>
      <c r="AZ9" s="36">
        <f t="shared" si="13"/>
        <v>0</v>
      </c>
      <c r="BA9" s="37">
        <f t="shared" si="6"/>
        <v>0</v>
      </c>
      <c r="BB9" s="38">
        <f t="shared" si="7"/>
        <v>0</v>
      </c>
      <c r="BD9" s="24">
        <f>Q9*100000+(R9*1000)-(H9+H10+N9+N10)</f>
        <v>0</v>
      </c>
      <c r="BF9" s="141">
        <f>AW9+AW10+BA10+BA9</f>
        <v>0</v>
      </c>
    </row>
    <row r="10" spans="2:58" ht="39" customHeight="1">
      <c r="B10" s="139"/>
      <c r="C10" s="130"/>
      <c r="D10" s="123" t="s">
        <v>28</v>
      </c>
      <c r="E10" s="118">
        <v>8</v>
      </c>
      <c r="F10" s="103" t="s">
        <v>22</v>
      </c>
      <c r="G10" s="54"/>
      <c r="H10" s="54"/>
      <c r="I10" s="80">
        <f t="shared" si="8"/>
        <v>0</v>
      </c>
      <c r="J10" s="55">
        <f t="shared" si="0"/>
      </c>
      <c r="K10" s="121">
        <v>4</v>
      </c>
      <c r="L10" s="124" t="s">
        <v>30</v>
      </c>
      <c r="M10" s="54"/>
      <c r="N10" s="54"/>
      <c r="O10" s="80">
        <f t="shared" si="9"/>
        <v>0</v>
      </c>
      <c r="P10" s="55">
        <f t="shared" si="1"/>
      </c>
      <c r="Q10" s="154"/>
      <c r="R10" s="145"/>
      <c r="S10" s="157"/>
      <c r="T10" s="75"/>
      <c r="U10" s="139"/>
      <c r="V10" s="130"/>
      <c r="W10" s="123" t="s">
        <v>34</v>
      </c>
      <c r="X10" s="118">
        <v>18</v>
      </c>
      <c r="Y10" s="103" t="s">
        <v>44</v>
      </c>
      <c r="Z10" s="49"/>
      <c r="AA10" s="49"/>
      <c r="AB10" s="80">
        <f t="shared" si="10"/>
        <v>0</v>
      </c>
      <c r="AC10" s="55">
        <f t="shared" si="2"/>
      </c>
      <c r="AD10" s="121">
        <v>10</v>
      </c>
      <c r="AE10" s="124" t="s">
        <v>54</v>
      </c>
      <c r="AF10" s="49"/>
      <c r="AG10" s="49"/>
      <c r="AH10" s="80">
        <f t="shared" si="11"/>
        <v>0</v>
      </c>
      <c r="AI10" s="55">
        <f t="shared" si="3"/>
      </c>
      <c r="AJ10" s="154"/>
      <c r="AK10" s="145"/>
      <c r="AL10" s="147"/>
      <c r="AM10" s="85"/>
      <c r="AN10" s="72"/>
      <c r="AV10" s="39">
        <f t="shared" si="12"/>
        <v>0</v>
      </c>
      <c r="AW10" s="40">
        <f t="shared" si="4"/>
        <v>0</v>
      </c>
      <c r="AX10" s="41">
        <f t="shared" si="5"/>
        <v>0</v>
      </c>
      <c r="AZ10" s="39">
        <f t="shared" si="13"/>
        <v>0</v>
      </c>
      <c r="BA10" s="40">
        <f t="shared" si="6"/>
        <v>0</v>
      </c>
      <c r="BB10" s="41">
        <f t="shared" si="7"/>
        <v>0</v>
      </c>
      <c r="BD10" s="26"/>
      <c r="BF10" s="142"/>
    </row>
    <row r="11" spans="2:58" ht="39" customHeight="1">
      <c r="B11" s="134">
        <v>3</v>
      </c>
      <c r="C11" s="129"/>
      <c r="D11" s="123" t="s">
        <v>29</v>
      </c>
      <c r="E11" s="117">
        <v>3</v>
      </c>
      <c r="F11" s="101" t="s">
        <v>31</v>
      </c>
      <c r="G11" s="50"/>
      <c r="H11" s="50"/>
      <c r="I11" s="81">
        <f t="shared" si="8"/>
        <v>0</v>
      </c>
      <c r="J11" s="51">
        <f t="shared" si="0"/>
      </c>
      <c r="K11" s="120">
        <v>21</v>
      </c>
      <c r="L11" s="124" t="s">
        <v>25</v>
      </c>
      <c r="M11" s="50"/>
      <c r="N11" s="50"/>
      <c r="O11" s="81">
        <f t="shared" si="9"/>
        <v>0</v>
      </c>
      <c r="P11" s="51">
        <f t="shared" si="1"/>
      </c>
      <c r="Q11" s="150">
        <f>AX11+BB11+BB12+AX12</f>
        <v>0</v>
      </c>
      <c r="R11" s="144">
        <f>I11+I12+O12+O11</f>
        <v>0</v>
      </c>
      <c r="S11" s="155">
        <f>RANK(BD11,$BD$7:$BD$46)</f>
        <v>1</v>
      </c>
      <c r="T11" s="75"/>
      <c r="U11" s="134">
        <v>13</v>
      </c>
      <c r="V11" s="129"/>
      <c r="W11" s="123" t="s">
        <v>35</v>
      </c>
      <c r="X11" s="117">
        <v>13</v>
      </c>
      <c r="Y11" s="101" t="s">
        <v>37</v>
      </c>
      <c r="Z11" s="47"/>
      <c r="AA11" s="47"/>
      <c r="AB11" s="81">
        <f t="shared" si="10"/>
        <v>0</v>
      </c>
      <c r="AC11" s="51">
        <f t="shared" si="2"/>
      </c>
      <c r="AD11" s="120">
        <v>5</v>
      </c>
      <c r="AE11" s="124" t="s">
        <v>57</v>
      </c>
      <c r="AF11" s="47"/>
      <c r="AG11" s="47"/>
      <c r="AH11" s="81">
        <f t="shared" si="11"/>
        <v>0</v>
      </c>
      <c r="AI11" s="51">
        <f t="shared" si="3"/>
      </c>
      <c r="AJ11" s="150">
        <f>AX31+BB31+BB32+AX32</f>
        <v>0</v>
      </c>
      <c r="AK11" s="144">
        <f>AB11+AB12+AH12+AH11</f>
        <v>0</v>
      </c>
      <c r="AL11" s="146">
        <f>RANK(BD31,$BD$7:$BD$46)</f>
        <v>1</v>
      </c>
      <c r="AM11" s="85"/>
      <c r="AN11" s="72"/>
      <c r="AV11" s="36">
        <f t="shared" si="12"/>
        <v>0</v>
      </c>
      <c r="AW11" s="37">
        <f t="shared" si="4"/>
        <v>0</v>
      </c>
      <c r="AX11" s="38">
        <f t="shared" si="5"/>
        <v>0</v>
      </c>
      <c r="AZ11" s="36">
        <f t="shared" si="13"/>
        <v>0</v>
      </c>
      <c r="BA11" s="37">
        <f t="shared" si="6"/>
        <v>0</v>
      </c>
      <c r="BB11" s="38">
        <f t="shared" si="7"/>
        <v>0</v>
      </c>
      <c r="BD11" s="24">
        <f>Q11*100000+(R11*1000)-(H11+H12+N11+N12)</f>
        <v>0</v>
      </c>
      <c r="BF11" s="141">
        <f>AW11+AW12+BA12+BA11</f>
        <v>0</v>
      </c>
    </row>
    <row r="12" spans="2:58" ht="39" customHeight="1">
      <c r="B12" s="139"/>
      <c r="C12" s="130"/>
      <c r="D12" s="123" t="s">
        <v>30</v>
      </c>
      <c r="E12" s="118">
        <v>10</v>
      </c>
      <c r="F12" s="103" t="s">
        <v>20</v>
      </c>
      <c r="G12" s="54"/>
      <c r="H12" s="54"/>
      <c r="I12" s="80">
        <f t="shared" si="8"/>
        <v>0</v>
      </c>
      <c r="J12" s="55">
        <f t="shared" si="0"/>
      </c>
      <c r="K12" s="121">
        <v>4</v>
      </c>
      <c r="L12" s="124" t="s">
        <v>28</v>
      </c>
      <c r="M12" s="54"/>
      <c r="N12" s="54"/>
      <c r="O12" s="80">
        <f t="shared" si="9"/>
        <v>0</v>
      </c>
      <c r="P12" s="55">
        <f t="shared" si="1"/>
      </c>
      <c r="Q12" s="154"/>
      <c r="R12" s="145"/>
      <c r="S12" s="157"/>
      <c r="T12" s="75"/>
      <c r="U12" s="139"/>
      <c r="V12" s="130"/>
      <c r="W12" s="123" t="s">
        <v>36</v>
      </c>
      <c r="X12" s="118">
        <v>16</v>
      </c>
      <c r="Y12" s="103" t="s">
        <v>54</v>
      </c>
      <c r="Z12" s="49"/>
      <c r="AA12" s="49"/>
      <c r="AB12" s="80">
        <f t="shared" si="10"/>
        <v>0</v>
      </c>
      <c r="AC12" s="55">
        <f t="shared" si="2"/>
      </c>
      <c r="AD12" s="121">
        <v>14</v>
      </c>
      <c r="AE12" s="124" t="s">
        <v>32</v>
      </c>
      <c r="AF12" s="49"/>
      <c r="AG12" s="49"/>
      <c r="AH12" s="80">
        <f t="shared" si="11"/>
        <v>0</v>
      </c>
      <c r="AI12" s="55">
        <f t="shared" si="3"/>
      </c>
      <c r="AJ12" s="154"/>
      <c r="AK12" s="145"/>
      <c r="AL12" s="147"/>
      <c r="AM12" s="85"/>
      <c r="AN12" s="72"/>
      <c r="AV12" s="39">
        <f t="shared" si="12"/>
        <v>0</v>
      </c>
      <c r="AW12" s="40">
        <f t="shared" si="4"/>
        <v>0</v>
      </c>
      <c r="AX12" s="41">
        <f t="shared" si="5"/>
        <v>0</v>
      </c>
      <c r="AZ12" s="39">
        <f t="shared" si="13"/>
        <v>0</v>
      </c>
      <c r="BA12" s="40">
        <f t="shared" si="6"/>
        <v>0</v>
      </c>
      <c r="BB12" s="41">
        <f t="shared" si="7"/>
        <v>0</v>
      </c>
      <c r="BD12" s="26"/>
      <c r="BF12" s="142"/>
    </row>
    <row r="13" spans="2:58" ht="39" customHeight="1">
      <c r="B13" s="134">
        <v>4</v>
      </c>
      <c r="C13" s="129"/>
      <c r="D13" s="123" t="s">
        <v>31</v>
      </c>
      <c r="E13" s="117">
        <v>3</v>
      </c>
      <c r="F13" s="101" t="s">
        <v>29</v>
      </c>
      <c r="G13" s="50"/>
      <c r="H13" s="50"/>
      <c r="I13" s="81">
        <f t="shared" si="8"/>
        <v>0</v>
      </c>
      <c r="J13" s="51">
        <f t="shared" si="0"/>
      </c>
      <c r="K13" s="120">
        <v>19</v>
      </c>
      <c r="L13" s="124" t="s">
        <v>27</v>
      </c>
      <c r="M13" s="50"/>
      <c r="N13" s="50"/>
      <c r="O13" s="81">
        <f t="shared" si="9"/>
        <v>0</v>
      </c>
      <c r="P13" s="51">
        <f t="shared" si="1"/>
      </c>
      <c r="Q13" s="150">
        <f>AX13+BB13+BB14+AX14</f>
        <v>0</v>
      </c>
      <c r="R13" s="144">
        <f>I13+I14+O14+O13</f>
        <v>0</v>
      </c>
      <c r="S13" s="155">
        <f>RANK(BD13,$BD$7:$BD$46)</f>
        <v>1</v>
      </c>
      <c r="T13" s="75"/>
      <c r="U13" s="134">
        <v>14</v>
      </c>
      <c r="V13" s="129"/>
      <c r="W13" s="123" t="s">
        <v>37</v>
      </c>
      <c r="X13" s="117">
        <v>13</v>
      </c>
      <c r="Y13" s="101" t="s">
        <v>35</v>
      </c>
      <c r="Z13" s="47"/>
      <c r="AA13" s="47"/>
      <c r="AB13" s="81">
        <f t="shared" si="10"/>
        <v>0</v>
      </c>
      <c r="AC13" s="51">
        <f t="shared" si="2"/>
      </c>
      <c r="AD13" s="120">
        <v>7</v>
      </c>
      <c r="AE13" s="124" t="s">
        <v>51</v>
      </c>
      <c r="AF13" s="47"/>
      <c r="AG13" s="47"/>
      <c r="AH13" s="81">
        <f t="shared" si="11"/>
        <v>0</v>
      </c>
      <c r="AI13" s="51">
        <f t="shared" si="3"/>
      </c>
      <c r="AJ13" s="150">
        <f>AX33+BB33+BB34+AX34</f>
        <v>0</v>
      </c>
      <c r="AK13" s="144">
        <f>AB13+AB14+AH14+AH13</f>
        <v>0</v>
      </c>
      <c r="AL13" s="146">
        <f>RANK(BD33,$BD$7:$BD$46)</f>
        <v>1</v>
      </c>
      <c r="AM13" s="85"/>
      <c r="AN13" s="72"/>
      <c r="AV13" s="36">
        <f t="shared" si="12"/>
        <v>0</v>
      </c>
      <c r="AW13" s="37">
        <f t="shared" si="4"/>
        <v>0</v>
      </c>
      <c r="AX13" s="38">
        <f t="shared" si="5"/>
        <v>0</v>
      </c>
      <c r="AZ13" s="36">
        <f t="shared" si="13"/>
        <v>0</v>
      </c>
      <c r="BA13" s="37">
        <f t="shared" si="6"/>
        <v>0</v>
      </c>
      <c r="BB13" s="38">
        <f t="shared" si="7"/>
        <v>0</v>
      </c>
      <c r="BD13" s="24">
        <f>Q13*100000+(R13*1000)-(H13+H14+N13+N14)</f>
        <v>0</v>
      </c>
      <c r="BF13" s="141">
        <f>AW13+AW14+BA14+BA13</f>
        <v>0</v>
      </c>
    </row>
    <row r="14" spans="2:58" ht="39" customHeight="1">
      <c r="B14" s="139"/>
      <c r="C14" s="130"/>
      <c r="D14" s="123" t="s">
        <v>18</v>
      </c>
      <c r="E14" s="118">
        <v>12</v>
      </c>
      <c r="F14" s="103" t="s">
        <v>40</v>
      </c>
      <c r="G14" s="54"/>
      <c r="H14" s="54"/>
      <c r="I14" s="80">
        <f t="shared" si="8"/>
        <v>0</v>
      </c>
      <c r="J14" s="55">
        <f t="shared" si="0"/>
      </c>
      <c r="K14" s="121">
        <v>6</v>
      </c>
      <c r="L14" s="124" t="s">
        <v>20</v>
      </c>
      <c r="M14" s="54"/>
      <c r="N14" s="54"/>
      <c r="O14" s="80">
        <f t="shared" si="9"/>
        <v>0</v>
      </c>
      <c r="P14" s="55">
        <f t="shared" si="1"/>
      </c>
      <c r="Q14" s="154"/>
      <c r="R14" s="145"/>
      <c r="S14" s="157"/>
      <c r="T14" s="75"/>
      <c r="U14" s="139"/>
      <c r="V14" s="130"/>
      <c r="W14" s="123" t="s">
        <v>38</v>
      </c>
      <c r="X14" s="118">
        <v>2</v>
      </c>
      <c r="Y14" s="103" t="s">
        <v>48</v>
      </c>
      <c r="Z14" s="49"/>
      <c r="AA14" s="49"/>
      <c r="AB14" s="80">
        <f t="shared" si="10"/>
        <v>0</v>
      </c>
      <c r="AC14" s="55">
        <f t="shared" si="2"/>
      </c>
      <c r="AD14" s="121">
        <v>12</v>
      </c>
      <c r="AE14" s="124" t="s">
        <v>50</v>
      </c>
      <c r="AF14" s="49"/>
      <c r="AG14" s="49"/>
      <c r="AH14" s="80">
        <f t="shared" si="11"/>
        <v>0</v>
      </c>
      <c r="AI14" s="55">
        <f t="shared" si="3"/>
      </c>
      <c r="AJ14" s="154"/>
      <c r="AK14" s="145"/>
      <c r="AL14" s="147"/>
      <c r="AM14" s="85"/>
      <c r="AN14" s="72"/>
      <c r="AV14" s="39">
        <f t="shared" si="12"/>
        <v>0</v>
      </c>
      <c r="AW14" s="40">
        <f t="shared" si="4"/>
        <v>0</v>
      </c>
      <c r="AX14" s="41">
        <f t="shared" si="5"/>
        <v>0</v>
      </c>
      <c r="AZ14" s="39">
        <f t="shared" si="13"/>
        <v>0</v>
      </c>
      <c r="BA14" s="40">
        <f t="shared" si="6"/>
        <v>0</v>
      </c>
      <c r="BB14" s="41">
        <f t="shared" si="7"/>
        <v>0</v>
      </c>
      <c r="BD14" s="26"/>
      <c r="BF14" s="142"/>
    </row>
    <row r="15" spans="2:58" ht="39" customHeight="1">
      <c r="B15" s="134">
        <v>5</v>
      </c>
      <c r="C15" s="129"/>
      <c r="D15" s="123" t="s">
        <v>19</v>
      </c>
      <c r="E15" s="117">
        <v>1</v>
      </c>
      <c r="F15" s="101" t="s">
        <v>21</v>
      </c>
      <c r="G15" s="50"/>
      <c r="H15" s="50"/>
      <c r="I15" s="81">
        <f t="shared" si="8"/>
        <v>0</v>
      </c>
      <c r="J15" s="51">
        <f t="shared" si="0"/>
      </c>
      <c r="K15" s="120">
        <v>17</v>
      </c>
      <c r="L15" s="124" t="s">
        <v>23</v>
      </c>
      <c r="M15" s="50"/>
      <c r="N15" s="50"/>
      <c r="O15" s="81">
        <f t="shared" si="9"/>
        <v>0</v>
      </c>
      <c r="P15" s="51">
        <f t="shared" si="1"/>
      </c>
      <c r="Q15" s="150">
        <f>AX15+BB15+BB16+AX16</f>
        <v>0</v>
      </c>
      <c r="R15" s="144">
        <f>I15+I16+O16+O15</f>
        <v>0</v>
      </c>
      <c r="S15" s="155">
        <f>RANK(BD15,$BD$7:$BD$46)</f>
        <v>1</v>
      </c>
      <c r="T15" s="75"/>
      <c r="U15" s="134">
        <v>15</v>
      </c>
      <c r="V15" s="129"/>
      <c r="W15" s="123" t="s">
        <v>53</v>
      </c>
      <c r="X15" s="117">
        <v>15</v>
      </c>
      <c r="Y15" s="101" t="s">
        <v>55</v>
      </c>
      <c r="Z15" s="47"/>
      <c r="AA15" s="47"/>
      <c r="AB15" s="81">
        <f t="shared" si="10"/>
        <v>0</v>
      </c>
      <c r="AC15" s="51">
        <f t="shared" si="2"/>
      </c>
      <c r="AD15" s="120">
        <v>9</v>
      </c>
      <c r="AE15" s="124" t="s">
        <v>49</v>
      </c>
      <c r="AF15" s="47"/>
      <c r="AG15" s="47"/>
      <c r="AH15" s="81">
        <f t="shared" si="11"/>
        <v>0</v>
      </c>
      <c r="AI15" s="51">
        <f t="shared" si="3"/>
      </c>
      <c r="AJ15" s="150">
        <f>AX35+BB35+BB36+AX36</f>
        <v>0</v>
      </c>
      <c r="AK15" s="144">
        <f>AB15+AB16+AH16+AH15</f>
        <v>0</v>
      </c>
      <c r="AL15" s="146">
        <f>RANK(BD35,$BD$7:$BD$46)</f>
        <v>1</v>
      </c>
      <c r="AM15" s="85"/>
      <c r="AN15" s="72"/>
      <c r="AV15" s="36">
        <f t="shared" si="12"/>
        <v>0</v>
      </c>
      <c r="AW15" s="37">
        <f t="shared" si="4"/>
        <v>0</v>
      </c>
      <c r="AX15" s="38">
        <f t="shared" si="5"/>
        <v>0</v>
      </c>
      <c r="AZ15" s="36">
        <f t="shared" si="13"/>
        <v>0</v>
      </c>
      <c r="BA15" s="37">
        <f t="shared" si="6"/>
        <v>0</v>
      </c>
      <c r="BB15" s="38">
        <f t="shared" si="7"/>
        <v>0</v>
      </c>
      <c r="BD15" s="24">
        <f>Q15*100000+(R15*1000)-(H15+H16+N15+N16)</f>
        <v>0</v>
      </c>
      <c r="BF15" s="141">
        <f>AW15+AW16+BA16+BA15</f>
        <v>0</v>
      </c>
    </row>
    <row r="16" spans="2:58" ht="39" customHeight="1">
      <c r="B16" s="139"/>
      <c r="C16" s="130"/>
      <c r="D16" s="123" t="s">
        <v>20</v>
      </c>
      <c r="E16" s="118">
        <v>10</v>
      </c>
      <c r="F16" s="103" t="s">
        <v>30</v>
      </c>
      <c r="G16" s="54"/>
      <c r="H16" s="54"/>
      <c r="I16" s="80">
        <f t="shared" si="8"/>
        <v>0</v>
      </c>
      <c r="J16" s="55">
        <f t="shared" si="0"/>
      </c>
      <c r="K16" s="121">
        <v>6</v>
      </c>
      <c r="L16" s="124" t="s">
        <v>18</v>
      </c>
      <c r="M16" s="54"/>
      <c r="N16" s="54"/>
      <c r="O16" s="80">
        <f t="shared" si="9"/>
        <v>0</v>
      </c>
      <c r="P16" s="55">
        <f t="shared" si="1"/>
      </c>
      <c r="Q16" s="154"/>
      <c r="R16" s="145"/>
      <c r="S16" s="157"/>
      <c r="T16" s="75"/>
      <c r="U16" s="139"/>
      <c r="V16" s="130"/>
      <c r="W16" s="123" t="s">
        <v>54</v>
      </c>
      <c r="X16" s="118">
        <v>16</v>
      </c>
      <c r="Y16" s="103" t="s">
        <v>36</v>
      </c>
      <c r="Z16" s="49"/>
      <c r="AA16" s="49"/>
      <c r="AB16" s="80">
        <f t="shared" si="10"/>
        <v>0</v>
      </c>
      <c r="AC16" s="55">
        <f t="shared" si="2"/>
      </c>
      <c r="AD16" s="121">
        <v>10</v>
      </c>
      <c r="AE16" s="124" t="s">
        <v>34</v>
      </c>
      <c r="AF16" s="49"/>
      <c r="AG16" s="49"/>
      <c r="AH16" s="80">
        <f t="shared" si="11"/>
        <v>0</v>
      </c>
      <c r="AI16" s="55">
        <f t="shared" si="3"/>
      </c>
      <c r="AJ16" s="154"/>
      <c r="AK16" s="145"/>
      <c r="AL16" s="147"/>
      <c r="AM16" s="85"/>
      <c r="AN16" s="72"/>
      <c r="AV16" s="39">
        <f t="shared" si="12"/>
        <v>0</v>
      </c>
      <c r="AW16" s="40">
        <f t="shared" si="4"/>
        <v>0</v>
      </c>
      <c r="AX16" s="41">
        <f t="shared" si="5"/>
        <v>0</v>
      </c>
      <c r="AZ16" s="39">
        <f t="shared" si="13"/>
        <v>0</v>
      </c>
      <c r="BA16" s="40">
        <f t="shared" si="6"/>
        <v>0</v>
      </c>
      <c r="BB16" s="41">
        <f t="shared" si="7"/>
        <v>0</v>
      </c>
      <c r="BD16" s="26"/>
      <c r="BF16" s="142"/>
    </row>
    <row r="17" spans="2:58" ht="39" customHeight="1">
      <c r="B17" s="134">
        <v>6</v>
      </c>
      <c r="C17" s="129"/>
      <c r="D17" s="123" t="s">
        <v>21</v>
      </c>
      <c r="E17" s="117">
        <v>1</v>
      </c>
      <c r="F17" s="101" t="s">
        <v>19</v>
      </c>
      <c r="G17" s="50"/>
      <c r="H17" s="50"/>
      <c r="I17" s="81">
        <f t="shared" si="8"/>
        <v>0</v>
      </c>
      <c r="J17" s="51">
        <f t="shared" si="0"/>
      </c>
      <c r="K17" s="120">
        <v>15</v>
      </c>
      <c r="L17" s="124" t="s">
        <v>39</v>
      </c>
      <c r="M17" s="50"/>
      <c r="N17" s="50"/>
      <c r="O17" s="81">
        <f t="shared" si="9"/>
        <v>0</v>
      </c>
      <c r="P17" s="51">
        <f t="shared" si="1"/>
      </c>
      <c r="Q17" s="150">
        <f>AX17+BB17+BB18+AX18</f>
        <v>0</v>
      </c>
      <c r="R17" s="144">
        <f>I17+I18+O18+O17</f>
        <v>0</v>
      </c>
      <c r="S17" s="155">
        <f>RANK(BD17,$BD$7:$BD$46)</f>
        <v>1</v>
      </c>
      <c r="T17" s="75"/>
      <c r="U17" s="134">
        <v>16</v>
      </c>
      <c r="V17" s="129"/>
      <c r="W17" s="123" t="s">
        <v>55</v>
      </c>
      <c r="X17" s="117">
        <v>15</v>
      </c>
      <c r="Y17" s="101" t="s">
        <v>53</v>
      </c>
      <c r="Z17" s="47"/>
      <c r="AA17" s="47"/>
      <c r="AB17" s="81">
        <f t="shared" si="10"/>
        <v>0</v>
      </c>
      <c r="AC17" s="51">
        <f t="shared" si="2"/>
      </c>
      <c r="AD17" s="120">
        <v>11</v>
      </c>
      <c r="AE17" s="124" t="s">
        <v>47</v>
      </c>
      <c r="AF17" s="47"/>
      <c r="AG17" s="47"/>
      <c r="AH17" s="81">
        <f t="shared" si="11"/>
        <v>0</v>
      </c>
      <c r="AI17" s="51">
        <f t="shared" si="3"/>
      </c>
      <c r="AJ17" s="150">
        <f>AX37+BB37+BB38+AX38</f>
        <v>0</v>
      </c>
      <c r="AK17" s="144">
        <f>AB17+AB18+AH18+AH17</f>
        <v>0</v>
      </c>
      <c r="AL17" s="146">
        <f>RANK(BD37,$BD$7:$BD$46)</f>
        <v>1</v>
      </c>
      <c r="AM17" s="85"/>
      <c r="AN17" s="72"/>
      <c r="AV17" s="36">
        <f t="shared" si="12"/>
        <v>0</v>
      </c>
      <c r="AW17" s="37">
        <f t="shared" si="4"/>
        <v>0</v>
      </c>
      <c r="AX17" s="38">
        <f t="shared" si="5"/>
        <v>0</v>
      </c>
      <c r="AZ17" s="36">
        <f t="shared" si="13"/>
        <v>0</v>
      </c>
      <c r="BA17" s="37">
        <f t="shared" si="6"/>
        <v>0</v>
      </c>
      <c r="BB17" s="38">
        <f t="shared" si="7"/>
        <v>0</v>
      </c>
      <c r="BD17" s="24">
        <f>Q17*100000+(R17*1000)-(H17+H18+N17+N18)</f>
        <v>0</v>
      </c>
      <c r="BF17" s="141">
        <f>AW17+AW18+BA18+BA17</f>
        <v>0</v>
      </c>
    </row>
    <row r="18" spans="2:58" ht="39" customHeight="1">
      <c r="B18" s="139"/>
      <c r="C18" s="130"/>
      <c r="D18" s="123" t="s">
        <v>22</v>
      </c>
      <c r="E18" s="118">
        <v>8</v>
      </c>
      <c r="F18" s="103" t="s">
        <v>28</v>
      </c>
      <c r="G18" s="54"/>
      <c r="H18" s="54"/>
      <c r="I18" s="80">
        <f t="shared" si="8"/>
        <v>0</v>
      </c>
      <c r="J18" s="55">
        <f t="shared" si="0"/>
      </c>
      <c r="K18" s="121">
        <v>16</v>
      </c>
      <c r="L18" s="124" t="s">
        <v>44</v>
      </c>
      <c r="M18" s="54"/>
      <c r="N18" s="54"/>
      <c r="O18" s="80">
        <f t="shared" si="9"/>
        <v>0</v>
      </c>
      <c r="P18" s="55">
        <f t="shared" si="1"/>
      </c>
      <c r="Q18" s="154"/>
      <c r="R18" s="145"/>
      <c r="S18" s="157"/>
      <c r="T18" s="75"/>
      <c r="U18" s="139"/>
      <c r="V18" s="130"/>
      <c r="W18" s="123" t="s">
        <v>56</v>
      </c>
      <c r="X18" s="118">
        <v>4</v>
      </c>
      <c r="Y18" s="103" t="s">
        <v>46</v>
      </c>
      <c r="Z18" s="49"/>
      <c r="AA18" s="49"/>
      <c r="AB18" s="80">
        <f t="shared" si="10"/>
        <v>0</v>
      </c>
      <c r="AC18" s="55">
        <f t="shared" si="2"/>
      </c>
      <c r="AD18" s="121">
        <v>18</v>
      </c>
      <c r="AE18" s="124" t="s">
        <v>52</v>
      </c>
      <c r="AF18" s="49"/>
      <c r="AG18" s="49"/>
      <c r="AH18" s="80">
        <f t="shared" si="11"/>
        <v>0</v>
      </c>
      <c r="AI18" s="55">
        <f t="shared" si="3"/>
      </c>
      <c r="AJ18" s="154"/>
      <c r="AK18" s="145"/>
      <c r="AL18" s="147"/>
      <c r="AM18" s="85"/>
      <c r="AN18" s="72"/>
      <c r="AV18" s="39">
        <f t="shared" si="12"/>
        <v>0</v>
      </c>
      <c r="AW18" s="40">
        <f t="shared" si="4"/>
        <v>0</v>
      </c>
      <c r="AX18" s="41">
        <f t="shared" si="5"/>
        <v>0</v>
      </c>
      <c r="AZ18" s="39">
        <f t="shared" si="13"/>
        <v>0</v>
      </c>
      <c r="BA18" s="40">
        <f t="shared" si="6"/>
        <v>0</v>
      </c>
      <c r="BB18" s="41">
        <f t="shared" si="7"/>
        <v>0</v>
      </c>
      <c r="BD18" s="26"/>
      <c r="BF18" s="142"/>
    </row>
    <row r="19" spans="2:58" ht="39" customHeight="1">
      <c r="B19" s="134">
        <v>7</v>
      </c>
      <c r="C19" s="129"/>
      <c r="D19" s="123" t="s">
        <v>23</v>
      </c>
      <c r="E19" s="117">
        <v>7</v>
      </c>
      <c r="F19" s="101" t="s">
        <v>39</v>
      </c>
      <c r="G19" s="50"/>
      <c r="H19" s="50"/>
      <c r="I19" s="81">
        <f t="shared" si="8"/>
        <v>0</v>
      </c>
      <c r="J19" s="51">
        <f t="shared" si="0"/>
      </c>
      <c r="K19" s="120">
        <v>17</v>
      </c>
      <c r="L19" s="124" t="s">
        <v>19</v>
      </c>
      <c r="M19" s="50"/>
      <c r="N19" s="50"/>
      <c r="O19" s="81">
        <f t="shared" si="9"/>
        <v>0</v>
      </c>
      <c r="P19" s="51">
        <f t="shared" si="1"/>
      </c>
      <c r="Q19" s="150">
        <f>AX19+BB19+BB20+AX20</f>
        <v>0</v>
      </c>
      <c r="R19" s="144">
        <f>I19+I20+O20+O19</f>
        <v>0</v>
      </c>
      <c r="S19" s="155">
        <f>RANK(BD19,$BD$7:$BD$46)</f>
        <v>1</v>
      </c>
      <c r="T19" s="75"/>
      <c r="U19" s="134">
        <v>17</v>
      </c>
      <c r="V19" s="129"/>
      <c r="W19" s="123" t="s">
        <v>57</v>
      </c>
      <c r="X19" s="117">
        <v>17</v>
      </c>
      <c r="Y19" s="101" t="s">
        <v>51</v>
      </c>
      <c r="Z19" s="47"/>
      <c r="AA19" s="47"/>
      <c r="AB19" s="81">
        <f t="shared" si="10"/>
        <v>0</v>
      </c>
      <c r="AC19" s="51">
        <f t="shared" si="2"/>
      </c>
      <c r="AD19" s="120">
        <v>5</v>
      </c>
      <c r="AE19" s="124" t="s">
        <v>35</v>
      </c>
      <c r="AF19" s="47"/>
      <c r="AG19" s="47"/>
      <c r="AH19" s="81">
        <f t="shared" si="11"/>
        <v>0</v>
      </c>
      <c r="AI19" s="51">
        <f t="shared" si="3"/>
      </c>
      <c r="AJ19" s="150">
        <f>AX39+BB39+BB40+AX40</f>
        <v>0</v>
      </c>
      <c r="AK19" s="144">
        <f>AB19+AB20+AH20+AH19</f>
        <v>0</v>
      </c>
      <c r="AL19" s="146">
        <f>RANK(BD39,$BD$7:$BD$46)</f>
        <v>1</v>
      </c>
      <c r="AM19" s="85"/>
      <c r="AN19" s="72"/>
      <c r="AV19" s="36">
        <f t="shared" si="12"/>
        <v>0</v>
      </c>
      <c r="AW19" s="37">
        <f t="shared" si="4"/>
        <v>0</v>
      </c>
      <c r="AX19" s="38">
        <f t="shared" si="5"/>
        <v>0</v>
      </c>
      <c r="AZ19" s="36">
        <f t="shared" si="13"/>
        <v>0</v>
      </c>
      <c r="BA19" s="37">
        <f t="shared" si="6"/>
        <v>0</v>
      </c>
      <c r="BB19" s="38">
        <f t="shared" si="7"/>
        <v>0</v>
      </c>
      <c r="BD19" s="24">
        <f>Q19*100000+(R19*1000)-(H19+H20+N19+N20)</f>
        <v>0</v>
      </c>
      <c r="BF19" s="141">
        <f>AW19+AW20+BA20+BA19</f>
        <v>0</v>
      </c>
    </row>
    <row r="20" spans="2:58" ht="39" customHeight="1">
      <c r="B20" s="139"/>
      <c r="C20" s="130"/>
      <c r="D20" s="123" t="s">
        <v>24</v>
      </c>
      <c r="E20" s="118">
        <v>14</v>
      </c>
      <c r="F20" s="103" t="s">
        <v>26</v>
      </c>
      <c r="G20" s="54"/>
      <c r="H20" s="54"/>
      <c r="I20" s="80">
        <f t="shared" si="8"/>
        <v>0</v>
      </c>
      <c r="J20" s="55">
        <f t="shared" si="0"/>
      </c>
      <c r="K20" s="121">
        <v>8</v>
      </c>
      <c r="L20" s="124" t="s">
        <v>42</v>
      </c>
      <c r="M20" s="54"/>
      <c r="N20" s="54"/>
      <c r="O20" s="80">
        <f t="shared" si="9"/>
        <v>0</v>
      </c>
      <c r="P20" s="55">
        <f t="shared" si="1"/>
      </c>
      <c r="Q20" s="154"/>
      <c r="R20" s="145"/>
      <c r="S20" s="157"/>
      <c r="T20" s="75"/>
      <c r="U20" s="139"/>
      <c r="V20" s="130"/>
      <c r="W20" s="123" t="s">
        <v>52</v>
      </c>
      <c r="X20" s="118">
        <v>6</v>
      </c>
      <c r="Y20" s="103" t="s">
        <v>50</v>
      </c>
      <c r="Z20" s="49"/>
      <c r="AA20" s="49"/>
      <c r="AB20" s="80">
        <f t="shared" si="10"/>
        <v>0</v>
      </c>
      <c r="AC20" s="55">
        <f t="shared" si="2"/>
      </c>
      <c r="AD20" s="121">
        <v>18</v>
      </c>
      <c r="AE20" s="124" t="s">
        <v>56</v>
      </c>
      <c r="AF20" s="49"/>
      <c r="AG20" s="49"/>
      <c r="AH20" s="80">
        <f t="shared" si="11"/>
        <v>0</v>
      </c>
      <c r="AI20" s="55">
        <f t="shared" si="3"/>
      </c>
      <c r="AJ20" s="154"/>
      <c r="AK20" s="145"/>
      <c r="AL20" s="147"/>
      <c r="AM20" s="85"/>
      <c r="AN20" s="72"/>
      <c r="AV20" s="39">
        <f t="shared" si="12"/>
        <v>0</v>
      </c>
      <c r="AW20" s="40">
        <f t="shared" si="4"/>
        <v>0</v>
      </c>
      <c r="AX20" s="41">
        <f t="shared" si="5"/>
        <v>0</v>
      </c>
      <c r="AZ20" s="39">
        <f t="shared" si="13"/>
        <v>0</v>
      </c>
      <c r="BA20" s="40">
        <f t="shared" si="6"/>
        <v>0</v>
      </c>
      <c r="BB20" s="41">
        <f t="shared" si="7"/>
        <v>0</v>
      </c>
      <c r="BD20" s="26"/>
      <c r="BF20" s="142"/>
    </row>
    <row r="21" spans="2:58" ht="39" customHeight="1">
      <c r="B21" s="134">
        <v>8</v>
      </c>
      <c r="C21" s="129"/>
      <c r="D21" s="123" t="s">
        <v>39</v>
      </c>
      <c r="E21" s="117">
        <v>7</v>
      </c>
      <c r="F21" s="101" t="s">
        <v>23</v>
      </c>
      <c r="G21" s="50"/>
      <c r="H21" s="50"/>
      <c r="I21" s="81">
        <f t="shared" si="8"/>
        <v>0</v>
      </c>
      <c r="J21" s="51">
        <f t="shared" si="0"/>
      </c>
      <c r="K21" s="120">
        <v>15</v>
      </c>
      <c r="L21" s="124" t="s">
        <v>21</v>
      </c>
      <c r="M21" s="50"/>
      <c r="N21" s="50"/>
      <c r="O21" s="81">
        <f t="shared" si="9"/>
        <v>0</v>
      </c>
      <c r="P21" s="51">
        <f t="shared" si="1"/>
      </c>
      <c r="Q21" s="150">
        <f>AX21+BB21+BB22+AX22</f>
        <v>0</v>
      </c>
      <c r="R21" s="144">
        <f>I21+I22+O22+O21</f>
        <v>0</v>
      </c>
      <c r="S21" s="155">
        <f>RANK(BD21,$BD$7:$BD$46)</f>
        <v>1</v>
      </c>
      <c r="T21" s="75"/>
      <c r="U21" s="134">
        <v>18</v>
      </c>
      <c r="V21" s="129"/>
      <c r="W21" s="123" t="s">
        <v>51</v>
      </c>
      <c r="X21" s="117">
        <v>17</v>
      </c>
      <c r="Y21" s="101" t="s">
        <v>57</v>
      </c>
      <c r="Z21" s="47"/>
      <c r="AA21" s="47"/>
      <c r="AB21" s="81">
        <f t="shared" si="10"/>
        <v>0</v>
      </c>
      <c r="AC21" s="51">
        <f t="shared" si="2"/>
      </c>
      <c r="AD21" s="120">
        <v>7</v>
      </c>
      <c r="AE21" s="124" t="s">
        <v>37</v>
      </c>
      <c r="AF21" s="47"/>
      <c r="AG21" s="47"/>
      <c r="AH21" s="81">
        <f t="shared" si="11"/>
        <v>0</v>
      </c>
      <c r="AI21" s="51">
        <f t="shared" si="3"/>
      </c>
      <c r="AJ21" s="150">
        <f>AX41+BB41+BB42+AX42</f>
        <v>0</v>
      </c>
      <c r="AK21" s="144">
        <f>AB21+AB22+AH22+AH21</f>
        <v>0</v>
      </c>
      <c r="AL21" s="146">
        <f>RANK(BD41,$BD$7:$BD$46)</f>
        <v>1</v>
      </c>
      <c r="AM21" s="85"/>
      <c r="AN21" s="72"/>
      <c r="AV21" s="36">
        <f t="shared" si="12"/>
        <v>0</v>
      </c>
      <c r="AW21" s="37">
        <f t="shared" si="4"/>
        <v>0</v>
      </c>
      <c r="AX21" s="38">
        <f t="shared" si="5"/>
        <v>0</v>
      </c>
      <c r="AZ21" s="36">
        <f t="shared" si="13"/>
        <v>0</v>
      </c>
      <c r="BA21" s="37">
        <f t="shared" si="6"/>
        <v>0</v>
      </c>
      <c r="BB21" s="38">
        <f t="shared" si="7"/>
        <v>0</v>
      </c>
      <c r="BD21" s="24">
        <f>Q21*100000+(R21*1000)-(H21+H22+N21+N22)</f>
        <v>0</v>
      </c>
      <c r="BF21" s="141">
        <f>AW21+AW22+BA22+BA21</f>
        <v>0</v>
      </c>
    </row>
    <row r="22" spans="2:58" ht="39" customHeight="1">
      <c r="B22" s="139"/>
      <c r="C22" s="130"/>
      <c r="D22" s="123" t="s">
        <v>40</v>
      </c>
      <c r="E22" s="118">
        <v>12</v>
      </c>
      <c r="F22" s="103" t="s">
        <v>18</v>
      </c>
      <c r="G22" s="54"/>
      <c r="H22" s="54"/>
      <c r="I22" s="80">
        <f t="shared" si="8"/>
        <v>0</v>
      </c>
      <c r="J22" s="55">
        <f t="shared" si="0"/>
      </c>
      <c r="K22" s="121">
        <v>2</v>
      </c>
      <c r="L22" s="124" t="s">
        <v>26</v>
      </c>
      <c r="M22" s="54"/>
      <c r="N22" s="54"/>
      <c r="O22" s="80">
        <f t="shared" si="9"/>
        <v>0</v>
      </c>
      <c r="P22" s="55">
        <f t="shared" si="1"/>
      </c>
      <c r="Q22" s="154"/>
      <c r="R22" s="145"/>
      <c r="S22" s="157"/>
      <c r="T22" s="75"/>
      <c r="U22" s="139"/>
      <c r="V22" s="130"/>
      <c r="W22" s="123" t="s">
        <v>46</v>
      </c>
      <c r="X22" s="118">
        <v>4</v>
      </c>
      <c r="Y22" s="103" t="s">
        <v>56</v>
      </c>
      <c r="Z22" s="49"/>
      <c r="AA22" s="49"/>
      <c r="AB22" s="80">
        <f t="shared" si="10"/>
        <v>0</v>
      </c>
      <c r="AC22" s="55">
        <f t="shared" si="2"/>
      </c>
      <c r="AD22" s="121">
        <v>20</v>
      </c>
      <c r="AE22" s="124" t="s">
        <v>48</v>
      </c>
      <c r="AF22" s="49"/>
      <c r="AG22" s="49"/>
      <c r="AH22" s="80"/>
      <c r="AI22" s="55">
        <f t="shared" si="3"/>
      </c>
      <c r="AJ22" s="154"/>
      <c r="AK22" s="145"/>
      <c r="AL22" s="147"/>
      <c r="AM22" s="85"/>
      <c r="AN22" s="72"/>
      <c r="AV22" s="39">
        <f t="shared" si="12"/>
        <v>0</v>
      </c>
      <c r="AW22" s="40">
        <f t="shared" si="4"/>
        <v>0</v>
      </c>
      <c r="AX22" s="41">
        <f t="shared" si="5"/>
        <v>0</v>
      </c>
      <c r="AZ22" s="39">
        <f t="shared" si="13"/>
        <v>0</v>
      </c>
      <c r="BA22" s="40">
        <f t="shared" si="6"/>
        <v>0</v>
      </c>
      <c r="BB22" s="41">
        <f t="shared" si="7"/>
        <v>0</v>
      </c>
      <c r="BD22" s="26"/>
      <c r="BF22" s="142"/>
    </row>
    <row r="23" spans="2:58" ht="39" customHeight="1">
      <c r="B23" s="134">
        <v>9</v>
      </c>
      <c r="C23" s="129"/>
      <c r="D23" s="123" t="s">
        <v>41</v>
      </c>
      <c r="E23" s="117">
        <v>9</v>
      </c>
      <c r="F23" s="101" t="s">
        <v>43</v>
      </c>
      <c r="G23" s="50"/>
      <c r="H23" s="50"/>
      <c r="I23" s="81">
        <f t="shared" si="8"/>
        <v>0</v>
      </c>
      <c r="J23" s="51">
        <f t="shared" si="0"/>
      </c>
      <c r="K23" s="120">
        <v>1</v>
      </c>
      <c r="L23" s="124" t="s">
        <v>33</v>
      </c>
      <c r="M23" s="50"/>
      <c r="N23" s="50"/>
      <c r="O23" s="81">
        <f t="shared" si="9"/>
        <v>0</v>
      </c>
      <c r="P23" s="51">
        <f t="shared" si="1"/>
      </c>
      <c r="Q23" s="150">
        <f>AX23+BB23+BB24+AX24</f>
        <v>0</v>
      </c>
      <c r="R23" s="144">
        <f>I23+I24+O24+O23</f>
        <v>0</v>
      </c>
      <c r="S23" s="155">
        <f>RANK(BD23,$BD$7:$BD$46)</f>
        <v>1</v>
      </c>
      <c r="T23" s="75"/>
      <c r="U23" s="134">
        <v>19</v>
      </c>
      <c r="V23" s="129"/>
      <c r="W23" s="123" t="s">
        <v>47</v>
      </c>
      <c r="X23" s="117">
        <v>19</v>
      </c>
      <c r="Y23" s="101" t="s">
        <v>49</v>
      </c>
      <c r="Z23" s="47"/>
      <c r="AA23" s="47"/>
      <c r="AB23" s="81">
        <f t="shared" si="10"/>
        <v>0</v>
      </c>
      <c r="AC23" s="51">
        <f t="shared" si="2"/>
      </c>
      <c r="AD23" s="120">
        <v>11</v>
      </c>
      <c r="AE23" s="124" t="s">
        <v>55</v>
      </c>
      <c r="AF23" s="47"/>
      <c r="AG23" s="47"/>
      <c r="AH23" s="81">
        <f t="shared" si="11"/>
        <v>0</v>
      </c>
      <c r="AI23" s="51">
        <f t="shared" si="3"/>
      </c>
      <c r="AJ23" s="150">
        <f>AX43+BB43+BB44+AX44</f>
        <v>0</v>
      </c>
      <c r="AK23" s="144">
        <f>AB23+AB24+AH24+AH23</f>
        <v>0</v>
      </c>
      <c r="AL23" s="146">
        <f>RANK(BD43,$BD$7:$BD$46)</f>
        <v>1</v>
      </c>
      <c r="AM23" s="85"/>
      <c r="AN23" s="72"/>
      <c r="AV23" s="36">
        <f t="shared" si="12"/>
        <v>0</v>
      </c>
      <c r="AW23" s="37">
        <f t="shared" si="4"/>
        <v>0</v>
      </c>
      <c r="AX23" s="38">
        <f t="shared" si="5"/>
        <v>0</v>
      </c>
      <c r="AZ23" s="36">
        <f t="shared" si="13"/>
        <v>0</v>
      </c>
      <c r="BA23" s="37">
        <f t="shared" si="6"/>
        <v>0</v>
      </c>
      <c r="BB23" s="38">
        <f t="shared" si="7"/>
        <v>0</v>
      </c>
      <c r="BD23" s="24">
        <f>Q23*100000+(R23*1000)-(H23+H24+N23+N24)</f>
        <v>0</v>
      </c>
      <c r="BF23" s="141">
        <f>AW23+AW24+BA24+BA23</f>
        <v>0</v>
      </c>
    </row>
    <row r="24" spans="2:58" ht="39" customHeight="1">
      <c r="B24" s="139"/>
      <c r="C24" s="130"/>
      <c r="D24" s="123" t="s">
        <v>42</v>
      </c>
      <c r="E24" s="118">
        <v>20</v>
      </c>
      <c r="F24" s="103" t="s">
        <v>32</v>
      </c>
      <c r="G24" s="54"/>
      <c r="H24" s="54"/>
      <c r="I24" s="80">
        <f t="shared" si="8"/>
        <v>0</v>
      </c>
      <c r="J24" s="55">
        <f t="shared" si="0"/>
      </c>
      <c r="K24" s="121">
        <v>8</v>
      </c>
      <c r="L24" s="124" t="s">
        <v>24</v>
      </c>
      <c r="M24" s="54"/>
      <c r="N24" s="54"/>
      <c r="O24" s="80">
        <f t="shared" si="9"/>
        <v>0</v>
      </c>
      <c r="P24" s="55">
        <f t="shared" si="1"/>
      </c>
      <c r="Q24" s="154"/>
      <c r="R24" s="145"/>
      <c r="S24" s="157"/>
      <c r="T24" s="75"/>
      <c r="U24" s="139"/>
      <c r="V24" s="130"/>
      <c r="W24" s="123" t="s">
        <v>48</v>
      </c>
      <c r="X24" s="118">
        <v>2</v>
      </c>
      <c r="Y24" s="103" t="s">
        <v>38</v>
      </c>
      <c r="Z24" s="49"/>
      <c r="AA24" s="49"/>
      <c r="AB24" s="80">
        <f t="shared" si="10"/>
        <v>0</v>
      </c>
      <c r="AC24" s="55">
        <f t="shared" si="2"/>
      </c>
      <c r="AD24" s="121">
        <v>20</v>
      </c>
      <c r="AE24" s="124" t="s">
        <v>46</v>
      </c>
      <c r="AF24" s="49"/>
      <c r="AG24" s="49"/>
      <c r="AH24" s="80">
        <f t="shared" si="11"/>
        <v>0</v>
      </c>
      <c r="AI24" s="55">
        <f t="shared" si="3"/>
      </c>
      <c r="AJ24" s="154"/>
      <c r="AK24" s="145"/>
      <c r="AL24" s="147"/>
      <c r="AM24" s="85"/>
      <c r="AN24" s="72"/>
      <c r="AV24" s="39">
        <f t="shared" si="12"/>
        <v>0</v>
      </c>
      <c r="AW24" s="40">
        <f t="shared" si="4"/>
        <v>0</v>
      </c>
      <c r="AX24" s="41">
        <f t="shared" si="5"/>
        <v>0</v>
      </c>
      <c r="AZ24" s="39">
        <f t="shared" si="13"/>
        <v>0</v>
      </c>
      <c r="BA24" s="40">
        <f t="shared" si="6"/>
        <v>0</v>
      </c>
      <c r="BB24" s="41">
        <f t="shared" si="7"/>
        <v>0</v>
      </c>
      <c r="BD24" s="26"/>
      <c r="BF24" s="142"/>
    </row>
    <row r="25" spans="2:58" ht="39" customHeight="1">
      <c r="B25" s="134">
        <v>10</v>
      </c>
      <c r="C25" s="129"/>
      <c r="D25" s="123" t="s">
        <v>43</v>
      </c>
      <c r="E25" s="117">
        <v>9</v>
      </c>
      <c r="F25" s="101" t="s">
        <v>41</v>
      </c>
      <c r="G25" s="50"/>
      <c r="H25" s="50"/>
      <c r="I25" s="81">
        <f t="shared" si="8"/>
        <v>0</v>
      </c>
      <c r="J25" s="51">
        <f t="shared" si="0"/>
      </c>
      <c r="K25" s="120">
        <v>3</v>
      </c>
      <c r="L25" s="124" t="s">
        <v>45</v>
      </c>
      <c r="M25" s="50"/>
      <c r="N25" s="50"/>
      <c r="O25" s="81">
        <f t="shared" si="9"/>
        <v>0</v>
      </c>
      <c r="P25" s="51">
        <f t="shared" si="1"/>
      </c>
      <c r="Q25" s="150">
        <f>AX25+BB25+BB26+AX26</f>
        <v>0</v>
      </c>
      <c r="R25" s="144">
        <f>I25+I26+O26+O25</f>
        <v>0</v>
      </c>
      <c r="S25" s="155">
        <f>RANK(BD25,$BD$7:$BD$46)</f>
        <v>1</v>
      </c>
      <c r="T25" s="75"/>
      <c r="U25" s="134">
        <v>20</v>
      </c>
      <c r="V25" s="129"/>
      <c r="W25" s="123" t="s">
        <v>49</v>
      </c>
      <c r="X25" s="117">
        <v>19</v>
      </c>
      <c r="Y25" s="101" t="s">
        <v>47</v>
      </c>
      <c r="Z25" s="47"/>
      <c r="AA25" s="47"/>
      <c r="AB25" s="81">
        <f t="shared" si="10"/>
        <v>0</v>
      </c>
      <c r="AC25" s="51">
        <f t="shared" si="2"/>
      </c>
      <c r="AD25" s="120">
        <v>9</v>
      </c>
      <c r="AE25" s="124" t="s">
        <v>53</v>
      </c>
      <c r="AF25" s="47"/>
      <c r="AG25" s="47"/>
      <c r="AH25" s="81">
        <f t="shared" si="11"/>
        <v>0</v>
      </c>
      <c r="AI25" s="51">
        <f t="shared" si="3"/>
      </c>
      <c r="AJ25" s="150">
        <f>AX45+BB45+BB46+AX46</f>
        <v>0</v>
      </c>
      <c r="AK25" s="144">
        <f>AB25+AB26+AH26+AH25</f>
        <v>0</v>
      </c>
      <c r="AL25" s="146">
        <f>RANK(BD45,$BD$7:$BD$46)</f>
        <v>1</v>
      </c>
      <c r="AM25" s="85"/>
      <c r="AN25" s="72"/>
      <c r="AV25" s="36">
        <f t="shared" si="12"/>
        <v>0</v>
      </c>
      <c r="AW25" s="37">
        <f t="shared" si="4"/>
        <v>0</v>
      </c>
      <c r="AX25" s="38">
        <f t="shared" si="5"/>
        <v>0</v>
      </c>
      <c r="AZ25" s="36">
        <f t="shared" si="13"/>
        <v>0</v>
      </c>
      <c r="BA25" s="37">
        <f t="shared" si="6"/>
        <v>0</v>
      </c>
      <c r="BB25" s="38">
        <f t="shared" si="7"/>
        <v>0</v>
      </c>
      <c r="BD25" s="24">
        <f>Q25*100000+(R25*1000)-(H25+H26+N25+N26)</f>
        <v>0</v>
      </c>
      <c r="BF25" s="141">
        <f>AW25+AW26+BA26+BA25</f>
        <v>0</v>
      </c>
    </row>
    <row r="26" spans="2:58" ht="39" customHeight="1" thickBot="1">
      <c r="B26" s="135"/>
      <c r="C26" s="136"/>
      <c r="D26" s="123" t="s">
        <v>44</v>
      </c>
      <c r="E26" s="119">
        <v>18</v>
      </c>
      <c r="F26" s="104" t="s">
        <v>34</v>
      </c>
      <c r="G26" s="76"/>
      <c r="H26" s="76"/>
      <c r="I26" s="82">
        <f t="shared" si="8"/>
        <v>0</v>
      </c>
      <c r="J26" s="77">
        <f t="shared" si="0"/>
      </c>
      <c r="K26" s="119">
        <v>16</v>
      </c>
      <c r="L26" s="124" t="s">
        <v>22</v>
      </c>
      <c r="M26" s="76"/>
      <c r="N26" s="76"/>
      <c r="O26" s="82">
        <f t="shared" si="9"/>
        <v>0</v>
      </c>
      <c r="P26" s="77">
        <f t="shared" si="1"/>
      </c>
      <c r="Q26" s="151"/>
      <c r="R26" s="152"/>
      <c r="S26" s="156"/>
      <c r="T26" s="78"/>
      <c r="U26" s="135"/>
      <c r="V26" s="136"/>
      <c r="W26" s="123" t="s">
        <v>50</v>
      </c>
      <c r="X26" s="119">
        <v>6</v>
      </c>
      <c r="Y26" s="104" t="s">
        <v>52</v>
      </c>
      <c r="Z26" s="79"/>
      <c r="AA26" s="79"/>
      <c r="AB26" s="82">
        <f t="shared" si="10"/>
        <v>0</v>
      </c>
      <c r="AC26" s="77">
        <f t="shared" si="2"/>
      </c>
      <c r="AD26" s="119">
        <v>12</v>
      </c>
      <c r="AE26" s="124" t="s">
        <v>38</v>
      </c>
      <c r="AF26" s="79"/>
      <c r="AG26" s="79"/>
      <c r="AH26" s="82">
        <f t="shared" si="11"/>
        <v>0</v>
      </c>
      <c r="AI26" s="77">
        <f t="shared" si="3"/>
      </c>
      <c r="AJ26" s="151"/>
      <c r="AK26" s="152"/>
      <c r="AL26" s="153"/>
      <c r="AM26" s="85"/>
      <c r="AN26" s="72"/>
      <c r="AV26" s="39">
        <f t="shared" si="12"/>
        <v>0</v>
      </c>
      <c r="AW26" s="40">
        <f t="shared" si="4"/>
        <v>0</v>
      </c>
      <c r="AX26" s="41">
        <f t="shared" si="5"/>
        <v>0</v>
      </c>
      <c r="AZ26" s="39">
        <f t="shared" si="13"/>
        <v>0</v>
      </c>
      <c r="BA26" s="40">
        <f t="shared" si="6"/>
        <v>0</v>
      </c>
      <c r="BB26" s="41">
        <f t="shared" si="7"/>
        <v>0</v>
      </c>
      <c r="BD26" s="26"/>
      <c r="BF26" s="142"/>
    </row>
    <row r="27" spans="2:58" ht="24" customHeight="1">
      <c r="B27" s="64"/>
      <c r="C27" s="64"/>
      <c r="D27" s="64"/>
      <c r="E27" s="64"/>
      <c r="F27" s="64"/>
      <c r="G27" s="64"/>
      <c r="H27" s="64"/>
      <c r="I27" s="64"/>
      <c r="J27" s="65"/>
      <c r="K27" s="65"/>
      <c r="L27" s="65"/>
      <c r="M27" s="64"/>
      <c r="N27" s="64"/>
      <c r="O27" s="64"/>
      <c r="P27" s="64"/>
      <c r="Q27" s="64"/>
      <c r="R27" s="64"/>
      <c r="S27" s="64"/>
      <c r="T27" s="66"/>
      <c r="U27" s="67"/>
      <c r="V27" s="66"/>
      <c r="W27" s="66"/>
      <c r="X27" s="66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V27" s="36">
        <f>Z7-AA7</f>
        <v>0</v>
      </c>
      <c r="AW27" s="37">
        <f aca="true" t="shared" si="14" ref="AW27:AW46">IF(Z7+AA7=0,0,IF(Z7+AA7&gt;0.1,Z7-AA7,0))</f>
        <v>0</v>
      </c>
      <c r="AX27" s="38">
        <f aca="true" t="shared" si="15" ref="AX27:AX46">IF(AC7="W",1,IF(AC7="D",0.5,0))</f>
        <v>0</v>
      </c>
      <c r="AZ27" s="36">
        <f>AF7-AG7</f>
        <v>0</v>
      </c>
      <c r="BA27" s="37">
        <f aca="true" t="shared" si="16" ref="BA27:BA46">IF(AF7+AG7=0,0,IF(AF7+AG7&gt;0.1,AF7-AG7,0))</f>
        <v>0</v>
      </c>
      <c r="BB27" s="38">
        <f aca="true" t="shared" si="17" ref="BB27:BB46">IF(AI7="W",1,IF(AI7="D",0.5,0))</f>
        <v>0</v>
      </c>
      <c r="BD27" s="24">
        <f>AJ7*100000+(AK7*1000)-(AA7+AA8+AG7+AG8)</f>
        <v>0</v>
      </c>
      <c r="BF27" s="141">
        <f>AW27+AW28+BA28+BA27</f>
        <v>0</v>
      </c>
    </row>
    <row r="28" spans="20:58" ht="24" customHeight="1">
      <c r="T28" s="12"/>
      <c r="V28" s="12"/>
      <c r="W28" s="12"/>
      <c r="X28" s="12"/>
      <c r="AV28" s="39">
        <f aca="true" t="shared" si="18" ref="AV28:AV46">Z8-AA8</f>
        <v>0</v>
      </c>
      <c r="AW28" s="40">
        <f t="shared" si="14"/>
        <v>0</v>
      </c>
      <c r="AX28" s="41">
        <f t="shared" si="15"/>
        <v>0</v>
      </c>
      <c r="AZ28" s="39">
        <f aca="true" t="shared" si="19" ref="AZ28:AZ46">AF8-AG8</f>
        <v>0</v>
      </c>
      <c r="BA28" s="40">
        <f t="shared" si="16"/>
        <v>0</v>
      </c>
      <c r="BB28" s="41">
        <f t="shared" si="17"/>
        <v>0</v>
      </c>
      <c r="BD28" s="26"/>
      <c r="BF28" s="142"/>
    </row>
    <row r="29" spans="20:58" ht="24" customHeight="1">
      <c r="T29" s="12"/>
      <c r="V29" s="12"/>
      <c r="W29" s="12"/>
      <c r="X29" s="12"/>
      <c r="AV29" s="36">
        <f t="shared" si="18"/>
        <v>0</v>
      </c>
      <c r="AW29" s="37">
        <f t="shared" si="14"/>
        <v>0</v>
      </c>
      <c r="AX29" s="38">
        <f t="shared" si="15"/>
        <v>0</v>
      </c>
      <c r="AZ29" s="36">
        <f t="shared" si="19"/>
        <v>0</v>
      </c>
      <c r="BA29" s="37">
        <f t="shared" si="16"/>
        <v>0</v>
      </c>
      <c r="BB29" s="38">
        <f t="shared" si="17"/>
        <v>0</v>
      </c>
      <c r="BD29" s="24">
        <f>AJ9*100000+(AK9*1000)-(AA9+AA10+AG9+AG10)</f>
        <v>0</v>
      </c>
      <c r="BF29" s="141">
        <f>AW29+AW30+BA30+BA29</f>
        <v>0</v>
      </c>
    </row>
    <row r="30" spans="20:58" ht="24" customHeight="1">
      <c r="T30" s="12"/>
      <c r="V30" s="12"/>
      <c r="W30" s="12"/>
      <c r="X30" s="12"/>
      <c r="AV30" s="39">
        <f t="shared" si="18"/>
        <v>0</v>
      </c>
      <c r="AW30" s="40">
        <f t="shared" si="14"/>
        <v>0</v>
      </c>
      <c r="AX30" s="41">
        <f t="shared" si="15"/>
        <v>0</v>
      </c>
      <c r="AZ30" s="39">
        <f t="shared" si="19"/>
        <v>0</v>
      </c>
      <c r="BA30" s="40">
        <f t="shared" si="16"/>
        <v>0</v>
      </c>
      <c r="BB30" s="41">
        <f t="shared" si="17"/>
        <v>0</v>
      </c>
      <c r="BD30" s="26"/>
      <c r="BF30" s="142"/>
    </row>
    <row r="31" spans="20:58" ht="24" customHeight="1">
      <c r="T31" s="12"/>
      <c r="V31" s="12"/>
      <c r="W31" s="12"/>
      <c r="X31" s="12"/>
      <c r="AV31" s="36">
        <f t="shared" si="18"/>
        <v>0</v>
      </c>
      <c r="AW31" s="37">
        <f t="shared" si="14"/>
        <v>0</v>
      </c>
      <c r="AX31" s="38">
        <f t="shared" si="15"/>
        <v>0</v>
      </c>
      <c r="AZ31" s="36">
        <f t="shared" si="19"/>
        <v>0</v>
      </c>
      <c r="BA31" s="37">
        <f t="shared" si="16"/>
        <v>0</v>
      </c>
      <c r="BB31" s="38">
        <f t="shared" si="17"/>
        <v>0</v>
      </c>
      <c r="BD31" s="24">
        <f>AJ11*100000+(AK11*1000)-(AA11+AA12+AG11+AG12)</f>
        <v>0</v>
      </c>
      <c r="BF31" s="141">
        <f>AW31+AW32+BA32+BA31</f>
        <v>0</v>
      </c>
    </row>
    <row r="32" spans="20:58" ht="24" customHeight="1">
      <c r="T32" s="12"/>
      <c r="V32" s="12"/>
      <c r="W32" s="12"/>
      <c r="X32" s="12"/>
      <c r="AV32" s="39">
        <f t="shared" si="18"/>
        <v>0</v>
      </c>
      <c r="AW32" s="40">
        <f t="shared" si="14"/>
        <v>0</v>
      </c>
      <c r="AX32" s="41">
        <f t="shared" si="15"/>
        <v>0</v>
      </c>
      <c r="AZ32" s="39">
        <f t="shared" si="19"/>
        <v>0</v>
      </c>
      <c r="BA32" s="40">
        <f t="shared" si="16"/>
        <v>0</v>
      </c>
      <c r="BB32" s="41">
        <f t="shared" si="17"/>
        <v>0</v>
      </c>
      <c r="BD32" s="26"/>
      <c r="BF32" s="142"/>
    </row>
    <row r="33" spans="20:58" ht="24" customHeight="1">
      <c r="T33" s="12"/>
      <c r="V33" s="12"/>
      <c r="W33" s="12"/>
      <c r="X33" s="12"/>
      <c r="AV33" s="36">
        <f t="shared" si="18"/>
        <v>0</v>
      </c>
      <c r="AW33" s="37">
        <f t="shared" si="14"/>
        <v>0</v>
      </c>
      <c r="AX33" s="38">
        <f t="shared" si="15"/>
        <v>0</v>
      </c>
      <c r="AZ33" s="36">
        <f t="shared" si="19"/>
        <v>0</v>
      </c>
      <c r="BA33" s="37">
        <f t="shared" si="16"/>
        <v>0</v>
      </c>
      <c r="BB33" s="38">
        <f t="shared" si="17"/>
        <v>0</v>
      </c>
      <c r="BD33" s="24">
        <f>AJ13*100000+(AK13*1000)-(AA13+AA14+AG13+AG14)</f>
        <v>0</v>
      </c>
      <c r="BF33" s="141">
        <f>AW33+AW34+BA34+BA33</f>
        <v>0</v>
      </c>
    </row>
    <row r="34" spans="20:58" ht="24" customHeight="1">
      <c r="T34" s="12"/>
      <c r="V34" s="12"/>
      <c r="W34" s="12"/>
      <c r="X34" s="12"/>
      <c r="AV34" s="39">
        <f t="shared" si="18"/>
        <v>0</v>
      </c>
      <c r="AW34" s="40">
        <f t="shared" si="14"/>
        <v>0</v>
      </c>
      <c r="AX34" s="41">
        <f t="shared" si="15"/>
        <v>0</v>
      </c>
      <c r="AZ34" s="39">
        <f t="shared" si="19"/>
        <v>0</v>
      </c>
      <c r="BA34" s="40">
        <f t="shared" si="16"/>
        <v>0</v>
      </c>
      <c r="BB34" s="41">
        <f t="shared" si="17"/>
        <v>0</v>
      </c>
      <c r="BD34" s="26"/>
      <c r="BF34" s="142"/>
    </row>
    <row r="35" spans="20:58" ht="24" customHeight="1">
      <c r="T35" s="12"/>
      <c r="V35" s="12"/>
      <c r="W35" s="12"/>
      <c r="X35" s="12"/>
      <c r="AV35" s="36">
        <f t="shared" si="18"/>
        <v>0</v>
      </c>
      <c r="AW35" s="37">
        <f t="shared" si="14"/>
        <v>0</v>
      </c>
      <c r="AX35" s="38">
        <f t="shared" si="15"/>
        <v>0</v>
      </c>
      <c r="AZ35" s="36">
        <f t="shared" si="19"/>
        <v>0</v>
      </c>
      <c r="BA35" s="37">
        <f t="shared" si="16"/>
        <v>0</v>
      </c>
      <c r="BB35" s="38">
        <f t="shared" si="17"/>
        <v>0</v>
      </c>
      <c r="BD35" s="24">
        <f>AJ15*100000+(AK15*1000)-(AA15+AA16+AG15+AG16)</f>
        <v>0</v>
      </c>
      <c r="BF35" s="141">
        <f>AW35+AW36+BA36+BA35</f>
        <v>0</v>
      </c>
    </row>
    <row r="36" spans="20:58" ht="24" customHeight="1">
      <c r="T36" s="12"/>
      <c r="V36" s="12"/>
      <c r="W36" s="12"/>
      <c r="X36" s="12"/>
      <c r="AV36" s="39">
        <f t="shared" si="18"/>
        <v>0</v>
      </c>
      <c r="AW36" s="40">
        <f t="shared" si="14"/>
        <v>0</v>
      </c>
      <c r="AX36" s="41">
        <f t="shared" si="15"/>
        <v>0</v>
      </c>
      <c r="AZ36" s="39">
        <f t="shared" si="19"/>
        <v>0</v>
      </c>
      <c r="BA36" s="40">
        <f t="shared" si="16"/>
        <v>0</v>
      </c>
      <c r="BB36" s="41">
        <f t="shared" si="17"/>
        <v>0</v>
      </c>
      <c r="BD36" s="26"/>
      <c r="BF36" s="142"/>
    </row>
    <row r="37" spans="20:58" ht="24" customHeight="1">
      <c r="T37" s="12"/>
      <c r="V37" s="12"/>
      <c r="W37" s="12"/>
      <c r="X37" s="12"/>
      <c r="AV37" s="36">
        <f t="shared" si="18"/>
        <v>0</v>
      </c>
      <c r="AW37" s="37">
        <f t="shared" si="14"/>
        <v>0</v>
      </c>
      <c r="AX37" s="38">
        <f t="shared" si="15"/>
        <v>0</v>
      </c>
      <c r="AZ37" s="36">
        <f t="shared" si="19"/>
        <v>0</v>
      </c>
      <c r="BA37" s="37">
        <f t="shared" si="16"/>
        <v>0</v>
      </c>
      <c r="BB37" s="38">
        <f t="shared" si="17"/>
        <v>0</v>
      </c>
      <c r="BD37" s="24">
        <f>AJ17*100000+(AK17*1000)-(AA17+AA18+AG17+AG18)</f>
        <v>0</v>
      </c>
      <c r="BF37" s="141">
        <f>AW37+AW38+BA38+BA37</f>
        <v>0</v>
      </c>
    </row>
    <row r="38" spans="20:58" ht="24" customHeight="1">
      <c r="T38" s="12"/>
      <c r="V38" s="12"/>
      <c r="W38" s="12"/>
      <c r="X38" s="12"/>
      <c r="AV38" s="39">
        <f t="shared" si="18"/>
        <v>0</v>
      </c>
      <c r="AW38" s="40">
        <f t="shared" si="14"/>
        <v>0</v>
      </c>
      <c r="AX38" s="41">
        <f t="shared" si="15"/>
        <v>0</v>
      </c>
      <c r="AZ38" s="39">
        <f t="shared" si="19"/>
        <v>0</v>
      </c>
      <c r="BA38" s="40">
        <f t="shared" si="16"/>
        <v>0</v>
      </c>
      <c r="BB38" s="41">
        <f t="shared" si="17"/>
        <v>0</v>
      </c>
      <c r="BD38" s="26"/>
      <c r="BF38" s="142"/>
    </row>
    <row r="39" spans="20:58" ht="24" customHeight="1">
      <c r="T39" s="12"/>
      <c r="V39" s="12"/>
      <c r="W39" s="12"/>
      <c r="X39" s="12"/>
      <c r="AV39" s="36">
        <f t="shared" si="18"/>
        <v>0</v>
      </c>
      <c r="AW39" s="37">
        <f t="shared" si="14"/>
        <v>0</v>
      </c>
      <c r="AX39" s="38">
        <f t="shared" si="15"/>
        <v>0</v>
      </c>
      <c r="AZ39" s="36">
        <f t="shared" si="19"/>
        <v>0</v>
      </c>
      <c r="BA39" s="37">
        <f t="shared" si="16"/>
        <v>0</v>
      </c>
      <c r="BB39" s="38">
        <f t="shared" si="17"/>
        <v>0</v>
      </c>
      <c r="BD39" s="24">
        <f>AJ19*100000+(AK19*1000)-(AA19+AA20+AG19+AG20)</f>
        <v>0</v>
      </c>
      <c r="BF39" s="141">
        <f>AW39+AW40+BA40+BA39</f>
        <v>0</v>
      </c>
    </row>
    <row r="40" spans="20:58" ht="24" customHeight="1">
      <c r="T40" s="12"/>
      <c r="V40" s="12"/>
      <c r="W40" s="12"/>
      <c r="X40" s="12"/>
      <c r="AV40" s="39">
        <f t="shared" si="18"/>
        <v>0</v>
      </c>
      <c r="AW40" s="40">
        <f t="shared" si="14"/>
        <v>0</v>
      </c>
      <c r="AX40" s="41">
        <f t="shared" si="15"/>
        <v>0</v>
      </c>
      <c r="AZ40" s="39">
        <f t="shared" si="19"/>
        <v>0</v>
      </c>
      <c r="BA40" s="40">
        <f t="shared" si="16"/>
        <v>0</v>
      </c>
      <c r="BB40" s="41">
        <f t="shared" si="17"/>
        <v>0</v>
      </c>
      <c r="BD40" s="26"/>
      <c r="BF40" s="142"/>
    </row>
    <row r="41" spans="20:58" ht="24" customHeight="1">
      <c r="T41" s="12"/>
      <c r="V41" s="12"/>
      <c r="W41" s="12"/>
      <c r="X41" s="12"/>
      <c r="AV41" s="36">
        <f t="shared" si="18"/>
        <v>0</v>
      </c>
      <c r="AW41" s="37">
        <f t="shared" si="14"/>
        <v>0</v>
      </c>
      <c r="AX41" s="38">
        <f t="shared" si="15"/>
        <v>0</v>
      </c>
      <c r="AZ41" s="36">
        <f t="shared" si="19"/>
        <v>0</v>
      </c>
      <c r="BA41" s="37">
        <f t="shared" si="16"/>
        <v>0</v>
      </c>
      <c r="BB41" s="38">
        <f t="shared" si="17"/>
        <v>0</v>
      </c>
      <c r="BD41" s="24">
        <f>AJ21*100000+(AK21*1000)-(AA21+AA22+AG21+AG22)</f>
        <v>0</v>
      </c>
      <c r="BF41" s="141">
        <f>AW41+AW42+BA42+BA41</f>
        <v>0</v>
      </c>
    </row>
    <row r="42" spans="20:58" ht="24" customHeight="1">
      <c r="T42" s="12"/>
      <c r="V42" s="12"/>
      <c r="W42" s="12"/>
      <c r="X42" s="12"/>
      <c r="AV42" s="39">
        <f t="shared" si="18"/>
        <v>0</v>
      </c>
      <c r="AW42" s="40">
        <f t="shared" si="14"/>
        <v>0</v>
      </c>
      <c r="AX42" s="41">
        <f t="shared" si="15"/>
        <v>0</v>
      </c>
      <c r="AZ42" s="39">
        <f t="shared" si="19"/>
        <v>0</v>
      </c>
      <c r="BA42" s="40">
        <f t="shared" si="16"/>
        <v>0</v>
      </c>
      <c r="BB42" s="41">
        <f t="shared" si="17"/>
        <v>0</v>
      </c>
      <c r="BD42" s="26"/>
      <c r="BF42" s="142"/>
    </row>
    <row r="43" spans="20:58" ht="24" customHeight="1">
      <c r="T43" s="12"/>
      <c r="V43" s="12"/>
      <c r="W43" s="12"/>
      <c r="X43" s="12"/>
      <c r="AV43" s="36">
        <f t="shared" si="18"/>
        <v>0</v>
      </c>
      <c r="AW43" s="37">
        <f t="shared" si="14"/>
        <v>0</v>
      </c>
      <c r="AX43" s="38">
        <f t="shared" si="15"/>
        <v>0</v>
      </c>
      <c r="AZ43" s="36">
        <f t="shared" si="19"/>
        <v>0</v>
      </c>
      <c r="BA43" s="37">
        <f t="shared" si="16"/>
        <v>0</v>
      </c>
      <c r="BB43" s="38">
        <f t="shared" si="17"/>
        <v>0</v>
      </c>
      <c r="BD43" s="24">
        <f>AJ23*100000+(AK23*1000)-(AA23+AA24+AG23+AG24)</f>
        <v>0</v>
      </c>
      <c r="BF43" s="141">
        <f>AW43+AW44+BA44+BA43</f>
        <v>0</v>
      </c>
    </row>
    <row r="44" spans="20:58" ht="24" customHeight="1">
      <c r="T44" s="12"/>
      <c r="V44" s="12"/>
      <c r="W44" s="12"/>
      <c r="X44" s="12"/>
      <c r="AV44" s="39">
        <f t="shared" si="18"/>
        <v>0</v>
      </c>
      <c r="AW44" s="40">
        <f t="shared" si="14"/>
        <v>0</v>
      </c>
      <c r="AX44" s="41">
        <f t="shared" si="15"/>
        <v>0</v>
      </c>
      <c r="AZ44" s="39">
        <f t="shared" si="19"/>
        <v>0</v>
      </c>
      <c r="BA44" s="40">
        <f t="shared" si="16"/>
        <v>0</v>
      </c>
      <c r="BB44" s="41">
        <f t="shared" si="17"/>
        <v>0</v>
      </c>
      <c r="BD44" s="26"/>
      <c r="BF44" s="142"/>
    </row>
    <row r="45" spans="20:58" ht="24" customHeight="1">
      <c r="T45" s="12"/>
      <c r="V45" s="12"/>
      <c r="W45" s="12"/>
      <c r="X45" s="12"/>
      <c r="AV45" s="36">
        <f t="shared" si="18"/>
        <v>0</v>
      </c>
      <c r="AW45" s="37">
        <f t="shared" si="14"/>
        <v>0</v>
      </c>
      <c r="AX45" s="38">
        <f t="shared" si="15"/>
        <v>0</v>
      </c>
      <c r="AZ45" s="36">
        <f t="shared" si="19"/>
        <v>0</v>
      </c>
      <c r="BA45" s="37">
        <f t="shared" si="16"/>
        <v>0</v>
      </c>
      <c r="BB45" s="38">
        <f t="shared" si="17"/>
        <v>0</v>
      </c>
      <c r="BD45" s="24">
        <f>AJ25*100000+(AK25*1000)-(AA25+AA26+AG25+AG26)</f>
        <v>0</v>
      </c>
      <c r="BF45" s="141">
        <f>AW45+AW46+BA46+BA45</f>
        <v>0</v>
      </c>
    </row>
    <row r="46" spans="20:58" ht="24" customHeight="1">
      <c r="T46" s="12"/>
      <c r="V46" s="12"/>
      <c r="W46" s="12"/>
      <c r="X46" s="12"/>
      <c r="AV46" s="39">
        <f t="shared" si="18"/>
        <v>0</v>
      </c>
      <c r="AW46" s="40">
        <f t="shared" si="14"/>
        <v>0</v>
      </c>
      <c r="AX46" s="41">
        <f t="shared" si="15"/>
        <v>0</v>
      </c>
      <c r="AZ46" s="39">
        <f t="shared" si="19"/>
        <v>0</v>
      </c>
      <c r="BA46" s="40">
        <f t="shared" si="16"/>
        <v>0</v>
      </c>
      <c r="BB46" s="41">
        <f t="shared" si="17"/>
        <v>0</v>
      </c>
      <c r="BD46" s="26"/>
      <c r="BF46" s="142"/>
    </row>
  </sheetData>
  <sheetProtection deleteRows="0" selectLockedCells="1"/>
  <mergeCells count="133">
    <mergeCell ref="Z5:AC5"/>
    <mergeCell ref="AF5:AI5"/>
    <mergeCell ref="AJ5:AL5"/>
    <mergeCell ref="B1:AL1"/>
    <mergeCell ref="B2:AL2"/>
    <mergeCell ref="M5:P5"/>
    <mergeCell ref="G5:J5"/>
    <mergeCell ref="U4:V4"/>
    <mergeCell ref="U5:V5"/>
    <mergeCell ref="G3:I3"/>
    <mergeCell ref="B4:C4"/>
    <mergeCell ref="Q5:S5"/>
    <mergeCell ref="Q7:Q8"/>
    <mergeCell ref="R7:R8"/>
    <mergeCell ref="S7:S8"/>
    <mergeCell ref="B7:B8"/>
    <mergeCell ref="Q9:Q10"/>
    <mergeCell ref="R9:R10"/>
    <mergeCell ref="S9:S10"/>
    <mergeCell ref="Q11:Q12"/>
    <mergeCell ref="R11:R12"/>
    <mergeCell ref="S11:S12"/>
    <mergeCell ref="Q13:Q14"/>
    <mergeCell ref="R13:R14"/>
    <mergeCell ref="S13:S14"/>
    <mergeCell ref="Q15:Q16"/>
    <mergeCell ref="R15:R16"/>
    <mergeCell ref="S15:S16"/>
    <mergeCell ref="R23:R24"/>
    <mergeCell ref="S23:S24"/>
    <mergeCell ref="Q17:Q18"/>
    <mergeCell ref="R17:R18"/>
    <mergeCell ref="S17:S18"/>
    <mergeCell ref="Q19:Q20"/>
    <mergeCell ref="R19:R20"/>
    <mergeCell ref="S19:S20"/>
    <mergeCell ref="AJ7:AJ8"/>
    <mergeCell ref="AJ11:AJ12"/>
    <mergeCell ref="AJ15:AJ16"/>
    <mergeCell ref="AJ19:AJ20"/>
    <mergeCell ref="AJ23:AJ24"/>
    <mergeCell ref="U23:U24"/>
    <mergeCell ref="V9:V10"/>
    <mergeCell ref="AJ9:AJ10"/>
    <mergeCell ref="AK9:AK10"/>
    <mergeCell ref="AL9:AL10"/>
    <mergeCell ref="Q25:Q26"/>
    <mergeCell ref="R25:R26"/>
    <mergeCell ref="S25:S26"/>
    <mergeCell ref="Q21:Q22"/>
    <mergeCell ref="R21:R22"/>
    <mergeCell ref="S21:S22"/>
    <mergeCell ref="Q23:Q24"/>
    <mergeCell ref="AJ17:AJ18"/>
    <mergeCell ref="AK17:AK18"/>
    <mergeCell ref="AL17:AL18"/>
    <mergeCell ref="AK11:AK12"/>
    <mergeCell ref="AL11:AL12"/>
    <mergeCell ref="AJ13:AJ14"/>
    <mergeCell ref="AK13:AK14"/>
    <mergeCell ref="AL13:AL14"/>
    <mergeCell ref="AJ25:AJ26"/>
    <mergeCell ref="AK25:AK26"/>
    <mergeCell ref="AL25:AL26"/>
    <mergeCell ref="AK19:AK20"/>
    <mergeCell ref="AL19:AL20"/>
    <mergeCell ref="AJ21:AJ22"/>
    <mergeCell ref="AK21:AK22"/>
    <mergeCell ref="AL21:AL22"/>
    <mergeCell ref="BF7:BF8"/>
    <mergeCell ref="BF9:BF10"/>
    <mergeCell ref="BF11:BF12"/>
    <mergeCell ref="BF13:BF14"/>
    <mergeCell ref="AK23:AK24"/>
    <mergeCell ref="AL23:AL24"/>
    <mergeCell ref="AK15:AK16"/>
    <mergeCell ref="AL15:AL16"/>
    <mergeCell ref="AK7:AK8"/>
    <mergeCell ref="AL7:AL8"/>
    <mergeCell ref="BF23:BF24"/>
    <mergeCell ref="BF25:BF26"/>
    <mergeCell ref="BF27:BF28"/>
    <mergeCell ref="BF29:BF30"/>
    <mergeCell ref="BF15:BF16"/>
    <mergeCell ref="BF17:BF18"/>
    <mergeCell ref="BF19:BF20"/>
    <mergeCell ref="BF21:BF22"/>
    <mergeCell ref="BF39:BF40"/>
    <mergeCell ref="BF41:BF42"/>
    <mergeCell ref="BF43:BF44"/>
    <mergeCell ref="BF45:BF46"/>
    <mergeCell ref="BF31:BF32"/>
    <mergeCell ref="BF33:BF34"/>
    <mergeCell ref="BF35:BF36"/>
    <mergeCell ref="BF37:BF38"/>
    <mergeCell ref="B17:B18"/>
    <mergeCell ref="B19:B20"/>
    <mergeCell ref="B21:B22"/>
    <mergeCell ref="B23:B24"/>
    <mergeCell ref="B9:B10"/>
    <mergeCell ref="B11:B12"/>
    <mergeCell ref="B13:B14"/>
    <mergeCell ref="B15:B16"/>
    <mergeCell ref="B25:B26"/>
    <mergeCell ref="U7:U8"/>
    <mergeCell ref="U9:U10"/>
    <mergeCell ref="U11:U12"/>
    <mergeCell ref="U13:U14"/>
    <mergeCell ref="U15:U16"/>
    <mergeCell ref="U17:U18"/>
    <mergeCell ref="C7:C8"/>
    <mergeCell ref="U19:U20"/>
    <mergeCell ref="U21:U22"/>
    <mergeCell ref="U25:U26"/>
    <mergeCell ref="V23:V24"/>
    <mergeCell ref="C9:C10"/>
    <mergeCell ref="C25:C26"/>
    <mergeCell ref="V21:V22"/>
    <mergeCell ref="V25:V26"/>
    <mergeCell ref="C23:C24"/>
    <mergeCell ref="C13:C14"/>
    <mergeCell ref="C17:C18"/>
    <mergeCell ref="V13:V14"/>
    <mergeCell ref="C21:C22"/>
    <mergeCell ref="B5:D5"/>
    <mergeCell ref="V7:V8"/>
    <mergeCell ref="V11:V12"/>
    <mergeCell ref="V15:V16"/>
    <mergeCell ref="V19:V20"/>
    <mergeCell ref="C19:C20"/>
    <mergeCell ref="V17:V18"/>
    <mergeCell ref="C11:C12"/>
    <mergeCell ref="C15:C16"/>
  </mergeCells>
  <conditionalFormatting sqref="AJ7 AJ9 AJ11 AJ13 AJ15 AJ17 AJ19 AJ21 AJ23 AJ25 E7:E26 AK7:AK26 Q7 Q9 Q11 Q13 Q15 Q17 Q19 Q21 Q23 Q25 R7:R25 K7:K26 AD7:AD26 X7:X26">
    <cfRule type="cellIs" priority="88" dxfId="89" operator="equal" stopIfTrue="1">
      <formula>0</formula>
    </cfRule>
  </conditionalFormatting>
  <conditionalFormatting sqref="J7:J26">
    <cfRule type="expression" priority="85" dxfId="80" stopIfTrue="1">
      <formula>AX7=0.5</formula>
    </cfRule>
    <cfRule type="expression" priority="86" dxfId="79" stopIfTrue="1">
      <formula>AX7=1</formula>
    </cfRule>
    <cfRule type="expression" priority="87" dxfId="78" stopIfTrue="1">
      <formula>AX7=0</formula>
    </cfRule>
  </conditionalFormatting>
  <conditionalFormatting sqref="BF7 BF9 BF11 BF13 BF15 BF17 BF19 BF21 BF23 BF25 BF27 BF29 BF31 BF33 BF35 BF37 BF39 BF41 BF43 BF45">
    <cfRule type="cellIs" priority="93" dxfId="98" operator="greaterThan" stopIfTrue="1">
      <formula>0</formula>
    </cfRule>
    <cfRule type="cellIs" priority="94" dxfId="97" operator="lessThan" stopIfTrue="1">
      <formula>0</formula>
    </cfRule>
    <cfRule type="cellIs" priority="95" dxfId="89" operator="equal" stopIfTrue="1">
      <formula>0</formula>
    </cfRule>
  </conditionalFormatting>
  <conditionalFormatting sqref="S7:S26 AL7:AL26">
    <cfRule type="cellIs" priority="104" dxfId="95" operator="equal" stopIfTrue="1">
      <formula>1</formula>
    </cfRule>
    <cfRule type="cellIs" priority="105" dxfId="94" operator="equal" stopIfTrue="1">
      <formula>2</formula>
    </cfRule>
    <cfRule type="cellIs" priority="106" dxfId="103" operator="equal" stopIfTrue="1">
      <formula>3</formula>
    </cfRule>
  </conditionalFormatting>
  <conditionalFormatting sqref="AZ7:AZ46">
    <cfRule type="expression" priority="79" dxfId="89" stopIfTrue="1">
      <formula>M7+N7=0</formula>
    </cfRule>
    <cfRule type="expression" priority="80" dxfId="79" stopIfTrue="1">
      <formula>BB7=1</formula>
    </cfRule>
    <cfRule type="expression" priority="81" dxfId="78" stopIfTrue="1">
      <formula>BB7=0</formula>
    </cfRule>
  </conditionalFormatting>
  <conditionalFormatting sqref="AV7:AV46">
    <cfRule type="expression" priority="110" dxfId="89" stopIfTrue="1">
      <formula>G7+H7=0</formula>
    </cfRule>
    <cfRule type="expression" priority="111" dxfId="79" stopIfTrue="1">
      <formula>AX7=1</formula>
    </cfRule>
    <cfRule type="expression" priority="112" dxfId="78" stopIfTrue="1">
      <formula>AX7=0</formula>
    </cfRule>
  </conditionalFormatting>
  <conditionalFormatting sqref="AC7:AC26">
    <cfRule type="expression" priority="113" dxfId="80" stopIfTrue="1">
      <formula>AX27=0.5</formula>
    </cfRule>
    <cfRule type="expression" priority="114" dxfId="79" stopIfTrue="1">
      <formula>AX27=1</formula>
    </cfRule>
    <cfRule type="expression" priority="115" dxfId="78" stopIfTrue="1">
      <formula>AX277=0</formula>
    </cfRule>
  </conditionalFormatting>
  <conditionalFormatting sqref="AI7:AI26">
    <cfRule type="expression" priority="116" dxfId="80" stopIfTrue="1">
      <formula>BB27=0.5</formula>
    </cfRule>
    <cfRule type="expression" priority="117" dxfId="79" stopIfTrue="1">
      <formula>BB27=1</formula>
    </cfRule>
    <cfRule type="expression" priority="118" dxfId="78" stopIfTrue="1">
      <formula>BB27=0</formula>
    </cfRule>
  </conditionalFormatting>
  <conditionalFormatting sqref="P7:P26">
    <cfRule type="expression" priority="119" dxfId="80" stopIfTrue="1">
      <formula>BB7=0.5</formula>
    </cfRule>
    <cfRule type="expression" priority="120" dxfId="79" stopIfTrue="1">
      <formula>BB7=1</formula>
    </cfRule>
    <cfRule type="expression" priority="121" dxfId="78" stopIfTrue="1">
      <formula>BB7=0</formula>
    </cfRule>
  </conditionalFormatting>
  <conditionalFormatting sqref="I7">
    <cfRule type="expression" priority="76" dxfId="8" stopIfTrue="1">
      <formula>I7=0</formula>
    </cfRule>
    <cfRule type="expression" priority="77" dxfId="7" stopIfTrue="1">
      <formula>I7&lt;0</formula>
    </cfRule>
    <cfRule type="expression" priority="78" dxfId="6" stopIfTrue="1">
      <formula>I7&gt;0</formula>
    </cfRule>
  </conditionalFormatting>
  <conditionalFormatting sqref="I8">
    <cfRule type="expression" priority="73" dxfId="8" stopIfTrue="1">
      <formula>I8=0</formula>
    </cfRule>
    <cfRule type="expression" priority="74" dxfId="7" stopIfTrue="1">
      <formula>I8&lt;0</formula>
    </cfRule>
    <cfRule type="expression" priority="75" dxfId="6" stopIfTrue="1">
      <formula>I8&gt;0</formula>
    </cfRule>
  </conditionalFormatting>
  <conditionalFormatting sqref="I9">
    <cfRule type="expression" priority="70" dxfId="8" stopIfTrue="1">
      <formula>I9=0</formula>
    </cfRule>
    <cfRule type="expression" priority="71" dxfId="7" stopIfTrue="1">
      <formula>I9&lt;0</formula>
    </cfRule>
    <cfRule type="expression" priority="72" dxfId="6" stopIfTrue="1">
      <formula>I9&gt;0</formula>
    </cfRule>
  </conditionalFormatting>
  <conditionalFormatting sqref="I10">
    <cfRule type="expression" priority="67" dxfId="8" stopIfTrue="1">
      <formula>I10=0</formula>
    </cfRule>
    <cfRule type="expression" priority="68" dxfId="7" stopIfTrue="1">
      <formula>I10&lt;0</formula>
    </cfRule>
    <cfRule type="expression" priority="69" dxfId="6" stopIfTrue="1">
      <formula>I10&gt;0</formula>
    </cfRule>
  </conditionalFormatting>
  <conditionalFormatting sqref="I11 I13 I15 I17 I19 I21 I23 I25">
    <cfRule type="expression" priority="64" dxfId="8" stopIfTrue="1">
      <formula>I11=0</formula>
    </cfRule>
    <cfRule type="expression" priority="65" dxfId="7" stopIfTrue="1">
      <formula>I11&lt;0</formula>
    </cfRule>
    <cfRule type="expression" priority="66" dxfId="6" stopIfTrue="1">
      <formula>I11&gt;0</formula>
    </cfRule>
  </conditionalFormatting>
  <conditionalFormatting sqref="I12 I14 I16 I18 I20 I22 I24 I26">
    <cfRule type="expression" priority="61" dxfId="8" stopIfTrue="1">
      <formula>I12=0</formula>
    </cfRule>
    <cfRule type="expression" priority="62" dxfId="7" stopIfTrue="1">
      <formula>I12&lt;0</formula>
    </cfRule>
    <cfRule type="expression" priority="63" dxfId="6" stopIfTrue="1">
      <formula>I12&gt;0</formula>
    </cfRule>
  </conditionalFormatting>
  <conditionalFormatting sqref="O7">
    <cfRule type="expression" priority="58" dxfId="8" stopIfTrue="1">
      <formula>O7=0</formula>
    </cfRule>
    <cfRule type="expression" priority="59" dxfId="7" stopIfTrue="1">
      <formula>O7&lt;0</formula>
    </cfRule>
    <cfRule type="expression" priority="60" dxfId="6" stopIfTrue="1">
      <formula>O7&gt;0</formula>
    </cfRule>
  </conditionalFormatting>
  <conditionalFormatting sqref="O8">
    <cfRule type="expression" priority="55" dxfId="8" stopIfTrue="1">
      <formula>O8=0</formula>
    </cfRule>
    <cfRule type="expression" priority="56" dxfId="7" stopIfTrue="1">
      <formula>O8&lt;0</formula>
    </cfRule>
    <cfRule type="expression" priority="57" dxfId="6" stopIfTrue="1">
      <formula>O8&gt;0</formula>
    </cfRule>
  </conditionalFormatting>
  <conditionalFormatting sqref="O9">
    <cfRule type="expression" priority="52" dxfId="8" stopIfTrue="1">
      <formula>O9=0</formula>
    </cfRule>
    <cfRule type="expression" priority="53" dxfId="7" stopIfTrue="1">
      <formula>O9&lt;0</formula>
    </cfRule>
    <cfRule type="expression" priority="54" dxfId="6" stopIfTrue="1">
      <formula>O9&gt;0</formula>
    </cfRule>
  </conditionalFormatting>
  <conditionalFormatting sqref="O10">
    <cfRule type="expression" priority="49" dxfId="8" stopIfTrue="1">
      <formula>O10=0</formula>
    </cfRule>
    <cfRule type="expression" priority="50" dxfId="7" stopIfTrue="1">
      <formula>O10&lt;0</formula>
    </cfRule>
    <cfRule type="expression" priority="51" dxfId="6" stopIfTrue="1">
      <formula>O10&gt;0</formula>
    </cfRule>
  </conditionalFormatting>
  <conditionalFormatting sqref="O11 O13 O15 O17 O19 O21 O23 O25">
    <cfRule type="expression" priority="46" dxfId="8" stopIfTrue="1">
      <formula>O11=0</formula>
    </cfRule>
    <cfRule type="expression" priority="47" dxfId="7" stopIfTrue="1">
      <formula>O11&lt;0</formula>
    </cfRule>
    <cfRule type="expression" priority="48" dxfId="6" stopIfTrue="1">
      <formula>O11&gt;0</formula>
    </cfRule>
  </conditionalFormatting>
  <conditionalFormatting sqref="O12 O14 O16 O18 O20 O22 O24 O26">
    <cfRule type="expression" priority="43" dxfId="8" stopIfTrue="1">
      <formula>O12=0</formula>
    </cfRule>
    <cfRule type="expression" priority="44" dxfId="7" stopIfTrue="1">
      <formula>O12&lt;0</formula>
    </cfRule>
    <cfRule type="expression" priority="45" dxfId="6" stopIfTrue="1">
      <formula>O12&gt;0</formula>
    </cfRule>
  </conditionalFormatting>
  <conditionalFormatting sqref="AB7">
    <cfRule type="expression" priority="40" dxfId="8" stopIfTrue="1">
      <formula>AB7=0</formula>
    </cfRule>
    <cfRule type="expression" priority="41" dxfId="7" stopIfTrue="1">
      <formula>AB7&lt;0</formula>
    </cfRule>
    <cfRule type="expression" priority="42" dxfId="6" stopIfTrue="1">
      <formula>AB7&gt;0</formula>
    </cfRule>
  </conditionalFormatting>
  <conditionalFormatting sqref="AB8">
    <cfRule type="expression" priority="37" dxfId="8" stopIfTrue="1">
      <formula>AB8=0</formula>
    </cfRule>
    <cfRule type="expression" priority="38" dxfId="7" stopIfTrue="1">
      <formula>AB8&lt;0</formula>
    </cfRule>
    <cfRule type="expression" priority="39" dxfId="6" stopIfTrue="1">
      <formula>AB8&gt;0</formula>
    </cfRule>
  </conditionalFormatting>
  <conditionalFormatting sqref="AB9">
    <cfRule type="expression" priority="34" dxfId="8" stopIfTrue="1">
      <formula>AB9=0</formula>
    </cfRule>
    <cfRule type="expression" priority="35" dxfId="7" stopIfTrue="1">
      <formula>AB9&lt;0</formula>
    </cfRule>
    <cfRule type="expression" priority="36" dxfId="6" stopIfTrue="1">
      <formula>AB9&gt;0</formula>
    </cfRule>
  </conditionalFormatting>
  <conditionalFormatting sqref="AB10">
    <cfRule type="expression" priority="31" dxfId="8" stopIfTrue="1">
      <formula>AB10=0</formula>
    </cfRule>
    <cfRule type="expression" priority="32" dxfId="7" stopIfTrue="1">
      <formula>AB10&lt;0</formula>
    </cfRule>
    <cfRule type="expression" priority="33" dxfId="6" stopIfTrue="1">
      <formula>AB10&gt;0</formula>
    </cfRule>
  </conditionalFormatting>
  <conditionalFormatting sqref="AB11 AB13 AB15 AB17 AB19 AB21 AB23 AB25">
    <cfRule type="expression" priority="28" dxfId="8" stopIfTrue="1">
      <formula>AB11=0</formula>
    </cfRule>
    <cfRule type="expression" priority="29" dxfId="7" stopIfTrue="1">
      <formula>AB11&lt;0</formula>
    </cfRule>
    <cfRule type="expression" priority="30" dxfId="6" stopIfTrue="1">
      <formula>AB11&gt;0</formula>
    </cfRule>
  </conditionalFormatting>
  <conditionalFormatting sqref="AB12 AB14 AB16 AB18 AB20 AB22 AB24 AB26">
    <cfRule type="expression" priority="25" dxfId="8" stopIfTrue="1">
      <formula>AB12=0</formula>
    </cfRule>
    <cfRule type="expression" priority="26" dxfId="7" stopIfTrue="1">
      <formula>AB12&lt;0</formula>
    </cfRule>
    <cfRule type="expression" priority="27" dxfId="6" stopIfTrue="1">
      <formula>AB12&gt;0</formula>
    </cfRule>
  </conditionalFormatting>
  <conditionalFormatting sqref="AH7">
    <cfRule type="expression" priority="22" dxfId="8" stopIfTrue="1">
      <formula>AH7=0</formula>
    </cfRule>
    <cfRule type="expression" priority="23" dxfId="7" stopIfTrue="1">
      <formula>AH7&lt;0</formula>
    </cfRule>
    <cfRule type="expression" priority="24" dxfId="6" stopIfTrue="1">
      <formula>AH7&gt;0</formula>
    </cfRule>
  </conditionalFormatting>
  <conditionalFormatting sqref="AH8">
    <cfRule type="expression" priority="19" dxfId="8" stopIfTrue="1">
      <formula>AH8=0</formula>
    </cfRule>
    <cfRule type="expression" priority="20" dxfId="7" stopIfTrue="1">
      <formula>AH8&lt;0</formula>
    </cfRule>
    <cfRule type="expression" priority="21" dxfId="6" stopIfTrue="1">
      <formula>AH8&gt;0</formula>
    </cfRule>
  </conditionalFormatting>
  <conditionalFormatting sqref="AH9">
    <cfRule type="expression" priority="16" dxfId="8" stopIfTrue="1">
      <formula>AH9=0</formula>
    </cfRule>
    <cfRule type="expression" priority="17" dxfId="7" stopIfTrue="1">
      <formula>AH9&lt;0</formula>
    </cfRule>
    <cfRule type="expression" priority="18" dxfId="6" stopIfTrue="1">
      <formula>AH9&gt;0</formula>
    </cfRule>
  </conditionalFormatting>
  <conditionalFormatting sqref="AH10">
    <cfRule type="expression" priority="13" dxfId="8" stopIfTrue="1">
      <formula>AH10=0</formula>
    </cfRule>
    <cfRule type="expression" priority="14" dxfId="7" stopIfTrue="1">
      <formula>AH10&lt;0</formula>
    </cfRule>
    <cfRule type="expression" priority="15" dxfId="6" stopIfTrue="1">
      <formula>AH10&gt;0</formula>
    </cfRule>
  </conditionalFormatting>
  <conditionalFormatting sqref="AH11 AH13 AH15 AH17 AH19 AH21 AH23 AH25">
    <cfRule type="expression" priority="10" dxfId="8" stopIfTrue="1">
      <formula>AH11=0</formula>
    </cfRule>
    <cfRule type="expression" priority="11" dxfId="7" stopIfTrue="1">
      <formula>AH11&lt;0</formula>
    </cfRule>
    <cfRule type="expression" priority="12" dxfId="6" stopIfTrue="1">
      <formula>AH11&gt;0</formula>
    </cfRule>
  </conditionalFormatting>
  <conditionalFormatting sqref="AH12 AH14 AH16 AH18 AH20 AH22 AH24 AH26">
    <cfRule type="expression" priority="7" dxfId="8" stopIfTrue="1">
      <formula>AH12=0</formula>
    </cfRule>
    <cfRule type="expression" priority="8" dxfId="7" stopIfTrue="1">
      <formula>AH12&lt;0</formula>
    </cfRule>
    <cfRule type="expression" priority="9" dxfId="6" stopIfTrue="1">
      <formula>AH12&gt;0</formula>
    </cfRule>
  </conditionalFormatting>
  <conditionalFormatting sqref="G4">
    <cfRule type="expression" priority="6" dxfId="0" stopIfTrue="1">
      <formula>G4=0</formula>
    </cfRule>
  </conditionalFormatting>
  <conditionalFormatting sqref="H4">
    <cfRule type="expression" priority="5" dxfId="0" stopIfTrue="1">
      <formula>H4=0</formula>
    </cfRule>
  </conditionalFormatting>
  <conditionalFormatting sqref="M4">
    <cfRule type="expression" priority="4" dxfId="0" stopIfTrue="1">
      <formula>M4=0</formula>
    </cfRule>
  </conditionalFormatting>
  <conditionalFormatting sqref="N4">
    <cfRule type="expression" priority="3" dxfId="0" stopIfTrue="1">
      <formula>N4=0</formula>
    </cfRule>
  </conditionalFormatting>
  <conditionalFormatting sqref="Z4:AA4">
    <cfRule type="expression" priority="2" dxfId="0" stopIfTrue="1">
      <formula>Z4=0</formula>
    </cfRule>
  </conditionalFormatting>
  <conditionalFormatting sqref="AF4:AG4">
    <cfRule type="expression" priority="1" dxfId="0" stopIfTrue="1">
      <formula>AF4=0</formula>
    </cfRule>
  </conditionalFormatting>
  <dataValidations count="1">
    <dataValidation type="list" allowBlank="1" showInputMessage="1" showErrorMessage="1" sqref="V23:W23 V25:W25 V21:W21 V11:W11 V15:W15 V17:W17 V13:W13 V7:W7 V9:W9 C11:D11 C13:D13 C9:D9 C17:D17 C21:D21 C19:D19 C15:D15 C25:D25 C23:D23 C7:D7 V19:W19">
      <formula1>skips</formula1>
    </dataValidation>
  </dataValidations>
  <printOptions/>
  <pageMargins left="0.15748031496062992" right="0" top="0.5118110236220472" bottom="0.1968503937007874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5"/>
  <sheetViews>
    <sheetView showGridLines="0" zoomScalePageLayoutView="0" workbookViewId="0" topLeftCell="A1">
      <selection activeCell="K26" sqref="K26"/>
    </sheetView>
  </sheetViews>
  <sheetFormatPr defaultColWidth="9.140625" defaultRowHeight="12.75"/>
  <cols>
    <col min="2" max="2" width="8.8515625" style="1" customWidth="1"/>
    <col min="3" max="3" width="2.8515625" style="1" customWidth="1"/>
    <col min="4" max="4" width="8.8515625" style="1" customWidth="1"/>
    <col min="5" max="5" width="11.7109375" style="1" customWidth="1"/>
    <col min="6" max="6" width="8.8515625" style="1" customWidth="1"/>
    <col min="7" max="7" width="11.7109375" style="1" customWidth="1"/>
    <col min="8" max="10" width="8.8515625" style="2" customWidth="1"/>
    <col min="11" max="17" width="8.8515625" style="1" customWidth="1"/>
    <col min="46" max="47" width="8.8515625" style="1" customWidth="1"/>
    <col min="48" max="48" width="8.8515625" style="2" customWidth="1"/>
    <col min="50" max="52" width="8.8515625" style="1" customWidth="1"/>
    <col min="54" max="54" width="8.8515625" style="1" customWidth="1"/>
  </cols>
  <sheetData>
    <row r="2" spans="2:7" ht="18.75" thickBot="1">
      <c r="B2" s="178" t="s">
        <v>66</v>
      </c>
      <c r="C2" s="178"/>
      <c r="D2" s="178"/>
      <c r="E2" s="178"/>
      <c r="F2" s="178"/>
      <c r="G2" s="178"/>
    </row>
    <row r="3" spans="2:7" ht="18">
      <c r="B3"/>
      <c r="C3"/>
      <c r="D3" s="179" t="s">
        <v>2</v>
      </c>
      <c r="E3" s="180"/>
      <c r="F3" s="179" t="s">
        <v>3</v>
      </c>
      <c r="G3" s="180"/>
    </row>
    <row r="4" spans="2:7" ht="18">
      <c r="B4"/>
      <c r="C4"/>
      <c r="D4" s="60"/>
      <c r="E4" s="61"/>
      <c r="F4" s="60"/>
      <c r="G4" s="61"/>
    </row>
    <row r="5" spans="2:7" ht="12.75">
      <c r="B5" s="58" t="s">
        <v>65</v>
      </c>
      <c r="C5" s="58"/>
      <c r="D5" s="62" t="s">
        <v>16</v>
      </c>
      <c r="E5" s="63" t="s">
        <v>68</v>
      </c>
      <c r="F5" s="62" t="s">
        <v>16</v>
      </c>
      <c r="G5" s="63" t="s">
        <v>68</v>
      </c>
    </row>
    <row r="6" spans="2:7" ht="14.25">
      <c r="B6" s="59" t="s">
        <v>25</v>
      </c>
      <c r="C6" s="59"/>
      <c r="D6" s="111">
        <v>5</v>
      </c>
      <c r="E6" s="112" t="s">
        <v>27</v>
      </c>
      <c r="F6" s="111">
        <v>21</v>
      </c>
      <c r="G6" s="112" t="s">
        <v>29</v>
      </c>
    </row>
    <row r="7" spans="2:7" ht="14.25">
      <c r="B7" s="59" t="s">
        <v>26</v>
      </c>
      <c r="C7" s="59"/>
      <c r="D7" s="111">
        <v>14</v>
      </c>
      <c r="E7" s="112" t="s">
        <v>24</v>
      </c>
      <c r="F7" s="111">
        <v>2</v>
      </c>
      <c r="G7" s="112" t="s">
        <v>40</v>
      </c>
    </row>
    <row r="8" spans="2:7" ht="14.25">
      <c r="B8" s="59" t="s">
        <v>27</v>
      </c>
      <c r="C8" s="59"/>
      <c r="D8" s="111">
        <v>5</v>
      </c>
      <c r="E8" s="112" t="s">
        <v>25</v>
      </c>
      <c r="F8" s="111">
        <v>19</v>
      </c>
      <c r="G8" s="112" t="s">
        <v>31</v>
      </c>
    </row>
    <row r="9" spans="2:7" ht="14.25">
      <c r="B9" s="59" t="s">
        <v>28</v>
      </c>
      <c r="C9" s="59"/>
      <c r="D9" s="111">
        <v>8</v>
      </c>
      <c r="E9" s="112" t="s">
        <v>22</v>
      </c>
      <c r="F9" s="111">
        <v>4</v>
      </c>
      <c r="G9" s="112" t="s">
        <v>30</v>
      </c>
    </row>
    <row r="10" spans="2:7" ht="14.25">
      <c r="B10" s="59" t="s">
        <v>29</v>
      </c>
      <c r="C10" s="59"/>
      <c r="D10" s="111">
        <v>3</v>
      </c>
      <c r="E10" s="112" t="s">
        <v>31</v>
      </c>
      <c r="F10" s="111">
        <v>21</v>
      </c>
      <c r="G10" s="112" t="s">
        <v>25</v>
      </c>
    </row>
    <row r="11" spans="2:7" ht="14.25">
      <c r="B11" s="59" t="s">
        <v>30</v>
      </c>
      <c r="C11" s="59"/>
      <c r="D11" s="111">
        <v>10</v>
      </c>
      <c r="E11" s="112" t="s">
        <v>20</v>
      </c>
      <c r="F11" s="111">
        <v>4</v>
      </c>
      <c r="G11" s="112" t="s">
        <v>28</v>
      </c>
    </row>
    <row r="12" spans="2:7" ht="14.25">
      <c r="B12" s="59" t="s">
        <v>31</v>
      </c>
      <c r="C12" s="59"/>
      <c r="D12" s="111">
        <v>3</v>
      </c>
      <c r="E12" s="112" t="s">
        <v>29</v>
      </c>
      <c r="F12" s="111">
        <v>19</v>
      </c>
      <c r="G12" s="112" t="s">
        <v>27</v>
      </c>
    </row>
    <row r="13" spans="2:7" ht="14.25">
      <c r="B13" s="59" t="s">
        <v>18</v>
      </c>
      <c r="C13" s="59"/>
      <c r="D13" s="111">
        <v>12</v>
      </c>
      <c r="E13" s="112" t="s">
        <v>40</v>
      </c>
      <c r="F13" s="111">
        <v>6</v>
      </c>
      <c r="G13" s="112" t="s">
        <v>20</v>
      </c>
    </row>
    <row r="14" spans="2:7" ht="14.25">
      <c r="B14" s="59" t="s">
        <v>19</v>
      </c>
      <c r="C14" s="59"/>
      <c r="D14" s="111">
        <v>1</v>
      </c>
      <c r="E14" s="112" t="s">
        <v>21</v>
      </c>
      <c r="F14" s="111">
        <v>17</v>
      </c>
      <c r="G14" s="112" t="s">
        <v>23</v>
      </c>
    </row>
    <row r="15" spans="2:7" ht="14.25">
      <c r="B15" s="59" t="s">
        <v>20</v>
      </c>
      <c r="C15" s="59"/>
      <c r="D15" s="111">
        <v>10</v>
      </c>
      <c r="E15" s="112" t="s">
        <v>30</v>
      </c>
      <c r="F15" s="111">
        <v>6</v>
      </c>
      <c r="G15" s="112" t="s">
        <v>18</v>
      </c>
    </row>
    <row r="16" spans="2:7" ht="14.25">
      <c r="B16" s="59" t="s">
        <v>21</v>
      </c>
      <c r="C16" s="59"/>
      <c r="D16" s="111">
        <v>1</v>
      </c>
      <c r="E16" s="112" t="s">
        <v>19</v>
      </c>
      <c r="F16" s="111">
        <v>15</v>
      </c>
      <c r="G16" s="112" t="s">
        <v>39</v>
      </c>
    </row>
    <row r="17" spans="2:7" ht="14.25">
      <c r="B17" s="59" t="s">
        <v>22</v>
      </c>
      <c r="C17" s="59"/>
      <c r="D17" s="111">
        <v>8</v>
      </c>
      <c r="E17" s="112" t="s">
        <v>28</v>
      </c>
      <c r="F17" s="111">
        <v>16</v>
      </c>
      <c r="G17" s="112" t="s">
        <v>44</v>
      </c>
    </row>
    <row r="18" spans="2:7" ht="14.25">
      <c r="B18" s="59" t="s">
        <v>23</v>
      </c>
      <c r="C18" s="59"/>
      <c r="D18" s="111">
        <v>7</v>
      </c>
      <c r="E18" s="112" t="s">
        <v>39</v>
      </c>
      <c r="F18" s="111">
        <v>17</v>
      </c>
      <c r="G18" s="112" t="s">
        <v>19</v>
      </c>
    </row>
    <row r="19" spans="2:7" ht="14.25">
      <c r="B19" s="59" t="s">
        <v>24</v>
      </c>
      <c r="C19" s="59"/>
      <c r="D19" s="111">
        <v>14</v>
      </c>
      <c r="E19" s="112" t="s">
        <v>26</v>
      </c>
      <c r="F19" s="111">
        <v>8</v>
      </c>
      <c r="G19" s="112" t="s">
        <v>42</v>
      </c>
    </row>
    <row r="20" spans="2:7" ht="14.25">
      <c r="B20" s="59" t="s">
        <v>39</v>
      </c>
      <c r="C20" s="59"/>
      <c r="D20" s="111">
        <v>7</v>
      </c>
      <c r="E20" s="112" t="s">
        <v>23</v>
      </c>
      <c r="F20" s="111">
        <v>15</v>
      </c>
      <c r="G20" s="112" t="s">
        <v>21</v>
      </c>
    </row>
    <row r="21" spans="2:7" ht="14.25">
      <c r="B21" s="59" t="s">
        <v>40</v>
      </c>
      <c r="C21" s="59"/>
      <c r="D21" s="111">
        <v>12</v>
      </c>
      <c r="E21" s="112" t="s">
        <v>18</v>
      </c>
      <c r="F21" s="111">
        <v>2</v>
      </c>
      <c r="G21" s="112" t="s">
        <v>26</v>
      </c>
    </row>
    <row r="22" spans="2:7" ht="14.25">
      <c r="B22" s="59" t="s">
        <v>41</v>
      </c>
      <c r="C22" s="59"/>
      <c r="D22" s="111">
        <v>9</v>
      </c>
      <c r="E22" s="112" t="s">
        <v>43</v>
      </c>
      <c r="F22" s="111">
        <v>1</v>
      </c>
      <c r="G22" s="112" t="s">
        <v>33</v>
      </c>
    </row>
    <row r="23" spans="2:7" ht="14.25">
      <c r="B23" s="59" t="s">
        <v>42</v>
      </c>
      <c r="C23" s="59"/>
      <c r="D23" s="111">
        <v>20</v>
      </c>
      <c r="E23" s="112" t="s">
        <v>32</v>
      </c>
      <c r="F23" s="111">
        <v>8</v>
      </c>
      <c r="G23" s="112" t="s">
        <v>24</v>
      </c>
    </row>
    <row r="24" spans="2:7" ht="14.25">
      <c r="B24" s="59" t="s">
        <v>43</v>
      </c>
      <c r="C24" s="59"/>
      <c r="D24" s="111">
        <v>9</v>
      </c>
      <c r="E24" s="112" t="s">
        <v>41</v>
      </c>
      <c r="F24" s="111">
        <v>3</v>
      </c>
      <c r="G24" s="112" t="s">
        <v>45</v>
      </c>
    </row>
    <row r="25" spans="2:7" ht="14.25">
      <c r="B25" s="59" t="s">
        <v>44</v>
      </c>
      <c r="C25" s="59"/>
      <c r="D25" s="111">
        <v>18</v>
      </c>
      <c r="E25" s="112" t="s">
        <v>34</v>
      </c>
      <c r="F25" s="111">
        <v>16</v>
      </c>
      <c r="G25" s="112" t="s">
        <v>22</v>
      </c>
    </row>
    <row r="26" spans="2:7" ht="14.25">
      <c r="B26" s="59" t="s">
        <v>45</v>
      </c>
      <c r="C26" s="59"/>
      <c r="D26" s="111">
        <v>11</v>
      </c>
      <c r="E26" s="112" t="s">
        <v>33</v>
      </c>
      <c r="F26" s="111">
        <v>3</v>
      </c>
      <c r="G26" s="112" t="s">
        <v>43</v>
      </c>
    </row>
    <row r="27" spans="2:7" ht="14.25">
      <c r="B27" s="59" t="s">
        <v>32</v>
      </c>
      <c r="C27" s="59"/>
      <c r="D27" s="111">
        <v>20</v>
      </c>
      <c r="E27" s="112" t="s">
        <v>42</v>
      </c>
      <c r="F27" s="111">
        <v>14</v>
      </c>
      <c r="G27" s="112" t="s">
        <v>36</v>
      </c>
    </row>
    <row r="28" spans="2:7" ht="14.25">
      <c r="B28" s="59" t="s">
        <v>33</v>
      </c>
      <c r="C28" s="59"/>
      <c r="D28" s="111">
        <v>11</v>
      </c>
      <c r="E28" s="112" t="s">
        <v>45</v>
      </c>
      <c r="F28" s="111">
        <v>1</v>
      </c>
      <c r="G28" s="112" t="s">
        <v>41</v>
      </c>
    </row>
    <row r="29" spans="2:7" ht="14.25">
      <c r="B29" s="59" t="s">
        <v>34</v>
      </c>
      <c r="C29" s="59"/>
      <c r="D29" s="111">
        <v>18</v>
      </c>
      <c r="E29" s="112" t="s">
        <v>44</v>
      </c>
      <c r="F29" s="111">
        <v>10</v>
      </c>
      <c r="G29" s="112" t="s">
        <v>54</v>
      </c>
    </row>
    <row r="30" spans="2:7" ht="14.25">
      <c r="B30" s="59" t="s">
        <v>35</v>
      </c>
      <c r="C30" s="59"/>
      <c r="D30" s="111">
        <v>13</v>
      </c>
      <c r="E30" s="112" t="s">
        <v>37</v>
      </c>
      <c r="F30" s="111">
        <v>5</v>
      </c>
      <c r="G30" s="112" t="s">
        <v>57</v>
      </c>
    </row>
    <row r="31" spans="2:7" ht="14.25">
      <c r="B31" s="59" t="s">
        <v>36</v>
      </c>
      <c r="C31" s="59"/>
      <c r="D31" s="111">
        <v>16</v>
      </c>
      <c r="E31" s="112" t="s">
        <v>54</v>
      </c>
      <c r="F31" s="111">
        <v>14</v>
      </c>
      <c r="G31" s="112" t="s">
        <v>32</v>
      </c>
    </row>
    <row r="32" spans="2:7" ht="14.25">
      <c r="B32" s="59" t="s">
        <v>37</v>
      </c>
      <c r="C32" s="59"/>
      <c r="D32" s="111">
        <v>13</v>
      </c>
      <c r="E32" s="112" t="s">
        <v>35</v>
      </c>
      <c r="F32" s="111">
        <v>7</v>
      </c>
      <c r="G32" s="112" t="s">
        <v>51</v>
      </c>
    </row>
    <row r="33" spans="2:7" ht="14.25">
      <c r="B33" s="59" t="s">
        <v>38</v>
      </c>
      <c r="C33" s="59"/>
      <c r="D33" s="111">
        <v>2</v>
      </c>
      <c r="E33" s="112" t="s">
        <v>48</v>
      </c>
      <c r="F33" s="111">
        <v>12</v>
      </c>
      <c r="G33" s="112" t="s">
        <v>50</v>
      </c>
    </row>
    <row r="34" spans="2:7" ht="14.25">
      <c r="B34" s="59" t="s">
        <v>53</v>
      </c>
      <c r="C34" s="59"/>
      <c r="D34" s="111">
        <v>15</v>
      </c>
      <c r="E34" s="112" t="s">
        <v>55</v>
      </c>
      <c r="F34" s="111">
        <v>9</v>
      </c>
      <c r="G34" s="112" t="s">
        <v>49</v>
      </c>
    </row>
    <row r="35" spans="2:7" ht="14.25">
      <c r="B35" s="59" t="s">
        <v>54</v>
      </c>
      <c r="C35" s="59"/>
      <c r="D35" s="111">
        <v>16</v>
      </c>
      <c r="E35" s="112" t="s">
        <v>36</v>
      </c>
      <c r="F35" s="111">
        <v>10</v>
      </c>
      <c r="G35" s="112" t="s">
        <v>34</v>
      </c>
    </row>
    <row r="36" spans="2:7" ht="14.25">
      <c r="B36" s="59" t="s">
        <v>55</v>
      </c>
      <c r="C36" s="59"/>
      <c r="D36" s="111">
        <v>15</v>
      </c>
      <c r="E36" s="112" t="s">
        <v>53</v>
      </c>
      <c r="F36" s="111">
        <v>11</v>
      </c>
      <c r="G36" s="112" t="s">
        <v>47</v>
      </c>
    </row>
    <row r="37" spans="2:7" ht="14.25">
      <c r="B37" s="59" t="s">
        <v>56</v>
      </c>
      <c r="C37" s="59"/>
      <c r="D37" s="111">
        <v>4</v>
      </c>
      <c r="E37" s="112" t="s">
        <v>46</v>
      </c>
      <c r="F37" s="111">
        <v>18</v>
      </c>
      <c r="G37" s="112" t="s">
        <v>52</v>
      </c>
    </row>
    <row r="38" spans="2:7" ht="14.25">
      <c r="B38" s="59" t="s">
        <v>57</v>
      </c>
      <c r="C38" s="59"/>
      <c r="D38" s="111">
        <v>17</v>
      </c>
      <c r="E38" s="112" t="s">
        <v>51</v>
      </c>
      <c r="F38" s="111">
        <v>5</v>
      </c>
      <c r="G38" s="112" t="s">
        <v>35</v>
      </c>
    </row>
    <row r="39" spans="2:7" ht="14.25">
      <c r="B39" s="59" t="s">
        <v>52</v>
      </c>
      <c r="C39" s="59"/>
      <c r="D39" s="111">
        <v>6</v>
      </c>
      <c r="E39" s="112" t="s">
        <v>50</v>
      </c>
      <c r="F39" s="111">
        <v>18</v>
      </c>
      <c r="G39" s="112" t="s">
        <v>56</v>
      </c>
    </row>
    <row r="40" spans="2:7" ht="14.25">
      <c r="B40" s="59" t="s">
        <v>51</v>
      </c>
      <c r="C40" s="59"/>
      <c r="D40" s="111">
        <v>17</v>
      </c>
      <c r="E40" s="112" t="s">
        <v>57</v>
      </c>
      <c r="F40" s="111">
        <v>7</v>
      </c>
      <c r="G40" s="112" t="s">
        <v>37</v>
      </c>
    </row>
    <row r="41" spans="2:7" ht="14.25">
      <c r="B41" s="59" t="s">
        <v>46</v>
      </c>
      <c r="C41" s="59"/>
      <c r="D41" s="111">
        <v>4</v>
      </c>
      <c r="E41" s="112" t="s">
        <v>56</v>
      </c>
      <c r="F41" s="111">
        <v>20</v>
      </c>
      <c r="G41" s="112" t="s">
        <v>48</v>
      </c>
    </row>
    <row r="42" spans="2:7" ht="14.25">
      <c r="B42" s="59" t="s">
        <v>47</v>
      </c>
      <c r="C42" s="59"/>
      <c r="D42" s="111">
        <v>19</v>
      </c>
      <c r="E42" s="112" t="s">
        <v>49</v>
      </c>
      <c r="F42" s="111">
        <v>11</v>
      </c>
      <c r="G42" s="112" t="s">
        <v>55</v>
      </c>
    </row>
    <row r="43" spans="2:7" ht="14.25">
      <c r="B43" s="59" t="s">
        <v>48</v>
      </c>
      <c r="C43" s="59"/>
      <c r="D43" s="111">
        <v>2</v>
      </c>
      <c r="E43" s="112" t="s">
        <v>38</v>
      </c>
      <c r="F43" s="111">
        <v>20</v>
      </c>
      <c r="G43" s="112" t="s">
        <v>46</v>
      </c>
    </row>
    <row r="44" spans="2:7" ht="14.25">
      <c r="B44" s="59" t="s">
        <v>49</v>
      </c>
      <c r="C44" s="59"/>
      <c r="D44" s="111">
        <v>19</v>
      </c>
      <c r="E44" s="112" t="s">
        <v>47</v>
      </c>
      <c r="F44" s="111">
        <v>9</v>
      </c>
      <c r="G44" s="112" t="s">
        <v>53</v>
      </c>
    </row>
    <row r="45" spans="2:7" ht="15" thickBot="1">
      <c r="B45" s="59" t="s">
        <v>50</v>
      </c>
      <c r="C45" s="59"/>
      <c r="D45" s="113">
        <v>6</v>
      </c>
      <c r="E45" s="114" t="s">
        <v>52</v>
      </c>
      <c r="F45" s="113">
        <v>12</v>
      </c>
      <c r="G45" s="114" t="s">
        <v>38</v>
      </c>
    </row>
  </sheetData>
  <sheetProtection selectLockedCells="1"/>
  <mergeCells count="3">
    <mergeCell ref="B2:G2"/>
    <mergeCell ref="D3:E3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Graham</dc:creator>
  <cp:keywords/>
  <dc:description/>
  <cp:lastModifiedBy>geoff</cp:lastModifiedBy>
  <cp:lastPrinted>2015-03-28T04:55:13Z</cp:lastPrinted>
  <dcterms:created xsi:type="dcterms:W3CDTF">2011-07-01T07:56:29Z</dcterms:created>
  <dcterms:modified xsi:type="dcterms:W3CDTF">2017-01-11T01:34:31Z</dcterms:modified>
  <cp:category/>
  <cp:version/>
  <cp:contentType/>
  <cp:contentStatus/>
</cp:coreProperties>
</file>