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Players" sheetId="1" r:id="rId1"/>
    <sheet name="Sheet1" sheetId="2" r:id="rId2"/>
    <sheet name="Draw" sheetId="3" r:id="rId3"/>
  </sheets>
  <definedNames>
    <definedName name="_xlnm.Print_Area" localSheetId="1">'Sheet1'!$B$1:$AO$26</definedName>
    <definedName name="skips">'Players'!$H$2:$H$49</definedName>
  </definedNames>
  <calcPr fullCalcOnLoad="1"/>
</workbook>
</file>

<file path=xl/sharedStrings.xml><?xml version="1.0" encoding="utf-8"?>
<sst xmlns="http://schemas.openxmlformats.org/spreadsheetml/2006/main" count="307" uniqueCount="74">
  <si>
    <t>Team</t>
  </si>
  <si>
    <t>Wins</t>
  </si>
  <si>
    <t>ROUND 1</t>
  </si>
  <si>
    <t>ROUND 2</t>
  </si>
  <si>
    <t>TOTALS</t>
  </si>
  <si>
    <t>Skips Name</t>
  </si>
  <si>
    <t>Rank</t>
  </si>
  <si>
    <t>M'gin</t>
  </si>
  <si>
    <t>F</t>
  </si>
  <si>
    <t>A</t>
  </si>
  <si>
    <t>Other heading info</t>
  </si>
  <si>
    <t>Tournament Name etc. Here.</t>
  </si>
  <si>
    <t>Total</t>
  </si>
  <si>
    <t>Margins</t>
  </si>
  <si>
    <t>Team No.</t>
  </si>
  <si>
    <t>W/D/L</t>
  </si>
  <si>
    <t>Rink</t>
  </si>
  <si>
    <t>V's</t>
  </si>
  <si>
    <t>4B</t>
  </si>
  <si>
    <t>5A</t>
  </si>
  <si>
    <t>5B</t>
  </si>
  <si>
    <t>6A</t>
  </si>
  <si>
    <t>6B</t>
  </si>
  <si>
    <t>7A</t>
  </si>
  <si>
    <t>7B</t>
  </si>
  <si>
    <t>1A</t>
  </si>
  <si>
    <t>1B</t>
  </si>
  <si>
    <t>2A</t>
  </si>
  <si>
    <t>2B</t>
  </si>
  <si>
    <t>3A</t>
  </si>
  <si>
    <t>3B</t>
  </si>
  <si>
    <t>4A</t>
  </si>
  <si>
    <t>11B</t>
  </si>
  <si>
    <t>12A</t>
  </si>
  <si>
    <t>12B</t>
  </si>
  <si>
    <t>13A</t>
  </si>
  <si>
    <t>13B</t>
  </si>
  <si>
    <t>14A</t>
  </si>
  <si>
    <t>14B</t>
  </si>
  <si>
    <t>8A</t>
  </si>
  <si>
    <t>8B</t>
  </si>
  <si>
    <t>9A</t>
  </si>
  <si>
    <t>9B</t>
  </si>
  <si>
    <t>10A</t>
  </si>
  <si>
    <t>10B</t>
  </si>
  <si>
    <t>11A</t>
  </si>
  <si>
    <t>18B</t>
  </si>
  <si>
    <t>19A</t>
  </si>
  <si>
    <t>19B</t>
  </si>
  <si>
    <t>20A</t>
  </si>
  <si>
    <t>20B</t>
  </si>
  <si>
    <t>18A</t>
  </si>
  <si>
    <t>17B</t>
  </si>
  <si>
    <t>15A</t>
  </si>
  <si>
    <t>15B</t>
  </si>
  <si>
    <t>16A</t>
  </si>
  <si>
    <t>16B</t>
  </si>
  <si>
    <t>17A</t>
  </si>
  <si>
    <t>TEAM CAPTAIN</t>
  </si>
  <si>
    <t>PLAYER ONE</t>
  </si>
  <si>
    <t>PLAYER TWO</t>
  </si>
  <si>
    <t>PLAYER THREE</t>
  </si>
  <si>
    <t xml:space="preserve"> PLAYER FOUR</t>
  </si>
  <si>
    <t>PLAYER FIVE</t>
  </si>
  <si>
    <t>PLAYER SIX</t>
  </si>
  <si>
    <t>B</t>
  </si>
  <si>
    <t>TEAM</t>
  </si>
  <si>
    <t>20 SIDE TOURNAMENT DRAW</t>
  </si>
  <si>
    <t>Oppposition</t>
  </si>
  <si>
    <t>Points for DRAW =</t>
  </si>
  <si>
    <t>Points for WIN =</t>
  </si>
  <si>
    <t>Margin</t>
  </si>
  <si>
    <t>least</t>
  </si>
  <si>
    <t>RANK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</si>
</sst>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8"/>
      <color indexed="63"/>
      <name val="Arial"/>
      <family val="2"/>
    </font>
    <font>
      <sz val="13"/>
      <name val="Arial"/>
      <family val="0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9"/>
      <name val="Arial"/>
      <family val="2"/>
    </font>
    <font>
      <sz val="12"/>
      <color indexed="63"/>
      <name val="Arial"/>
      <family val="2"/>
    </font>
    <font>
      <b/>
      <sz val="14"/>
      <color indexed="12"/>
      <name val="Comic Sans MS"/>
      <family val="4"/>
    </font>
    <font>
      <b/>
      <sz val="16"/>
      <color indexed="17"/>
      <name val="Arial"/>
      <family val="2"/>
    </font>
    <font>
      <b/>
      <sz val="14"/>
      <color indexed="63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0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ck"/>
      <right style="hair"/>
      <top style="thick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hair"/>
      <right>
        <color indexed="63"/>
      </right>
      <top style="thick"/>
      <bottom style="hair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/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>
        <color theme="0" tint="-0.24993999302387238"/>
      </left>
      <right style="thick"/>
      <top style="thin"/>
      <bottom>
        <color indexed="63"/>
      </bottom>
    </border>
    <border>
      <left style="thin">
        <color theme="0" tint="-0.24993999302387238"/>
      </left>
      <right style="thick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ck"/>
      <top style="hair">
        <color indexed="9"/>
      </top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hair">
        <color indexed="9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172" fontId="20" fillId="39" borderId="18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19" xfId="0" applyFont="1" applyBorder="1" applyAlignment="1">
      <alignment horizontal="center" vertical="center"/>
    </xf>
    <xf numFmtId="0" fontId="5" fillId="37" borderId="15" xfId="0" applyFont="1" applyFill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172" fontId="19" fillId="37" borderId="20" xfId="0" applyNumberFormat="1" applyFont="1" applyFill="1" applyBorder="1" applyAlignment="1" applyProtection="1">
      <alignment horizontal="center" vertical="center"/>
      <protection locked="0"/>
    </xf>
    <xf numFmtId="172" fontId="19" fillId="37" borderId="21" xfId="0" applyNumberFormat="1" applyFont="1" applyFill="1" applyBorder="1" applyAlignment="1" applyProtection="1">
      <alignment horizontal="center" vertical="center"/>
      <protection locked="0"/>
    </xf>
    <xf numFmtId="172" fontId="19" fillId="37" borderId="22" xfId="0" applyNumberFormat="1" applyFont="1" applyFill="1" applyBorder="1" applyAlignment="1" applyProtection="1">
      <alignment horizontal="center" vertical="center"/>
      <protection locked="0"/>
    </xf>
    <xf numFmtId="172" fontId="19" fillId="37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21" fillId="39" borderId="24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3" fillId="0" borderId="0" xfId="0" applyFont="1" applyAlignment="1" applyProtection="1">
      <alignment horizontal="left" vertical="center"/>
      <protection locked="0"/>
    </xf>
    <xf numFmtId="0" fontId="7" fillId="37" borderId="22" xfId="0" applyFont="1" applyFill="1" applyBorder="1" applyAlignment="1" applyProtection="1">
      <alignment horizontal="center" vertical="center"/>
      <protection locked="0"/>
    </xf>
    <xf numFmtId="0" fontId="7" fillId="37" borderId="21" xfId="0" applyFont="1" applyFill="1" applyBorder="1" applyAlignment="1" applyProtection="1">
      <alignment horizontal="center" vertical="center"/>
      <protection locked="0"/>
    </xf>
    <xf numFmtId="0" fontId="7" fillId="37" borderId="23" xfId="0" applyFont="1" applyFill="1" applyBorder="1" applyAlignment="1" applyProtection="1">
      <alignment horizontal="center" vertical="center"/>
      <protection locked="0"/>
    </xf>
    <xf numFmtId="0" fontId="17" fillId="37" borderId="22" xfId="0" applyFont="1" applyFill="1" applyBorder="1" applyAlignment="1" applyProtection="1">
      <alignment horizontal="center" vertical="center"/>
      <protection locked="0"/>
    </xf>
    <xf numFmtId="0" fontId="25" fillId="37" borderId="26" xfId="0" applyFont="1" applyFill="1" applyBorder="1" applyAlignment="1" applyProtection="1">
      <alignment horizontal="center" vertical="center"/>
      <protection/>
    </xf>
    <xf numFmtId="0" fontId="17" fillId="37" borderId="21" xfId="0" applyFont="1" applyFill="1" applyBorder="1" applyAlignment="1" applyProtection="1">
      <alignment horizontal="center" vertical="center"/>
      <protection locked="0"/>
    </xf>
    <xf numFmtId="0" fontId="25" fillId="37" borderId="27" xfId="0" applyFont="1" applyFill="1" applyBorder="1" applyAlignment="1" applyProtection="1">
      <alignment horizontal="center" vertical="center"/>
      <protection/>
    </xf>
    <xf numFmtId="0" fontId="17" fillId="37" borderId="23" xfId="0" applyFont="1" applyFill="1" applyBorder="1" applyAlignment="1" applyProtection="1">
      <alignment horizontal="center" vertical="center"/>
      <protection locked="0"/>
    </xf>
    <xf numFmtId="0" fontId="25" fillId="37" borderId="28" xfId="0" applyFont="1" applyFill="1" applyBorder="1" applyAlignment="1" applyProtection="1">
      <alignment horizontal="center" vertical="center"/>
      <protection/>
    </xf>
    <xf numFmtId="0" fontId="13" fillId="38" borderId="2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3" fillId="38" borderId="33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13" fillId="38" borderId="34" xfId="0" applyFont="1" applyFill="1" applyBorder="1" applyAlignment="1">
      <alignment horizontal="center" vertical="center"/>
    </xf>
    <xf numFmtId="0" fontId="14" fillId="39" borderId="30" xfId="0" applyFont="1" applyFill="1" applyBorder="1" applyAlignment="1">
      <alignment horizontal="center" vertical="center"/>
    </xf>
    <xf numFmtId="0" fontId="14" fillId="39" borderId="31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3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7" fillId="37" borderId="35" xfId="0" applyFont="1" applyFill="1" applyBorder="1" applyAlignment="1" applyProtection="1">
      <alignment horizontal="center" vertical="center" shrinkToFit="1"/>
      <protection locked="0"/>
    </xf>
    <xf numFmtId="0" fontId="7" fillId="37" borderId="36" xfId="0" applyFont="1" applyFill="1" applyBorder="1" applyAlignment="1" applyProtection="1">
      <alignment horizontal="center" vertical="center" shrinkToFit="1"/>
      <protection locked="0"/>
    </xf>
    <xf numFmtId="0" fontId="13" fillId="38" borderId="37" xfId="0" applyFont="1" applyFill="1" applyBorder="1" applyAlignment="1">
      <alignment horizontal="left" vertical="center"/>
    </xf>
    <xf numFmtId="0" fontId="13" fillId="38" borderId="38" xfId="0" applyFont="1" applyFill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14" fillId="40" borderId="45" xfId="0" applyFont="1" applyFill="1" applyBorder="1" applyAlignment="1">
      <alignment horizontal="center" vertical="center"/>
    </xf>
    <xf numFmtId="0" fontId="14" fillId="40" borderId="4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0" fillId="0" borderId="41" xfId="0" applyFont="1" applyBorder="1" applyAlignment="1">
      <alignment horizontal="center"/>
    </xf>
    <xf numFmtId="0" fontId="13" fillId="38" borderId="47" xfId="0" applyFont="1" applyFill="1" applyBorder="1" applyAlignment="1">
      <alignment horizontal="center" vertical="center"/>
    </xf>
    <xf numFmtId="0" fontId="28" fillId="37" borderId="0" xfId="0" applyNumberFormat="1" applyFont="1" applyFill="1" applyBorder="1" applyAlignment="1">
      <alignment horizontal="center" vertical="center"/>
    </xf>
    <xf numFmtId="0" fontId="28" fillId="37" borderId="48" xfId="0" applyNumberFormat="1" applyFont="1" applyFill="1" applyBorder="1" applyAlignment="1">
      <alignment horizontal="center" vertical="center"/>
    </xf>
    <xf numFmtId="0" fontId="28" fillId="37" borderId="18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25" fillId="37" borderId="22" xfId="0" applyFont="1" applyFill="1" applyBorder="1" applyAlignment="1" applyProtection="1">
      <alignment horizontal="center" vertical="center"/>
      <protection/>
    </xf>
    <xf numFmtId="0" fontId="25" fillId="37" borderId="21" xfId="0" applyFont="1" applyFill="1" applyBorder="1" applyAlignment="1" applyProtection="1">
      <alignment horizontal="center" vertical="center"/>
      <protection/>
    </xf>
    <xf numFmtId="0" fontId="25" fillId="37" borderId="23" xfId="0" applyFont="1" applyFill="1" applyBorder="1" applyAlignment="1" applyProtection="1">
      <alignment horizontal="center" vertical="center"/>
      <protection/>
    </xf>
    <xf numFmtId="0" fontId="25" fillId="37" borderId="20" xfId="0" applyFont="1" applyFill="1" applyBorder="1" applyAlignment="1" applyProtection="1">
      <alignment horizontal="center" vertical="center"/>
      <protection/>
    </xf>
    <xf numFmtId="0" fontId="24" fillId="40" borderId="50" xfId="0" applyNumberFormat="1" applyFont="1" applyFill="1" applyBorder="1" applyAlignment="1" applyProtection="1">
      <alignment horizontal="center" vertical="center"/>
      <protection/>
    </xf>
    <xf numFmtId="0" fontId="24" fillId="39" borderId="22" xfId="0" applyFont="1" applyFill="1" applyBorder="1" applyAlignment="1" applyProtection="1">
      <alignment horizontal="center" vertical="center"/>
      <protection/>
    </xf>
    <xf numFmtId="0" fontId="24" fillId="40" borderId="51" xfId="0" applyNumberFormat="1" applyFont="1" applyFill="1" applyBorder="1" applyAlignment="1" applyProtection="1">
      <alignment horizontal="center" vertical="center"/>
      <protection/>
    </xf>
    <xf numFmtId="0" fontId="24" fillId="39" borderId="21" xfId="0" applyFont="1" applyFill="1" applyBorder="1" applyAlignment="1" applyProtection="1">
      <alignment horizontal="center" vertical="center"/>
      <protection/>
    </xf>
    <xf numFmtId="0" fontId="24" fillId="40" borderId="52" xfId="0" applyNumberFormat="1" applyFont="1" applyFill="1" applyBorder="1" applyAlignment="1" applyProtection="1">
      <alignment horizontal="center" vertical="center"/>
      <protection/>
    </xf>
    <xf numFmtId="0" fontId="24" fillId="40" borderId="53" xfId="0" applyNumberFormat="1" applyFont="1" applyFill="1" applyBorder="1" applyAlignment="1" applyProtection="1">
      <alignment horizontal="center" vertical="center"/>
      <protection/>
    </xf>
    <xf numFmtId="0" fontId="24" fillId="39" borderId="23" xfId="0" applyFont="1" applyFill="1" applyBorder="1" applyAlignment="1" applyProtection="1">
      <alignment horizontal="center" vertical="center"/>
      <protection/>
    </xf>
    <xf numFmtId="0" fontId="24" fillId="34" borderId="22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center" vertical="center"/>
      <protection/>
    </xf>
    <xf numFmtId="0" fontId="24" fillId="40" borderId="54" xfId="0" applyNumberFormat="1" applyFont="1" applyFill="1" applyBorder="1" applyAlignment="1" applyProtection="1">
      <alignment horizontal="center" vertical="center"/>
      <protection/>
    </xf>
    <xf numFmtId="0" fontId="24" fillId="40" borderId="55" xfId="0" applyNumberFormat="1" applyFont="1" applyFill="1" applyBorder="1" applyAlignment="1" applyProtection="1">
      <alignment horizontal="center" vertical="center"/>
      <protection/>
    </xf>
    <xf numFmtId="0" fontId="24" fillId="34" borderId="23" xfId="0" applyFont="1" applyFill="1" applyBorder="1" applyAlignment="1" applyProtection="1">
      <alignment horizontal="center" vertical="center"/>
      <protection/>
    </xf>
    <xf numFmtId="172" fontId="71" fillId="0" borderId="15" xfId="0" applyNumberFormat="1" applyFont="1" applyBorder="1" applyAlignment="1" applyProtection="1">
      <alignment horizontal="left" vertical="center"/>
      <protection locked="0"/>
    </xf>
    <xf numFmtId="0" fontId="28" fillId="37" borderId="56" xfId="0" applyNumberFormat="1" applyFont="1" applyFill="1" applyBorder="1" applyAlignment="1">
      <alignment horizontal="center" vertical="center"/>
    </xf>
    <xf numFmtId="0" fontId="28" fillId="37" borderId="57" xfId="0" applyNumberFormat="1" applyFont="1" applyFill="1" applyBorder="1" applyAlignment="1">
      <alignment horizontal="center" vertical="center"/>
    </xf>
    <xf numFmtId="0" fontId="29" fillId="37" borderId="58" xfId="0" applyFont="1" applyFill="1" applyBorder="1" applyAlignment="1" applyProtection="1">
      <alignment horizontal="left" vertical="center" shrinkToFit="1"/>
      <protection locked="0"/>
    </xf>
    <xf numFmtId="0" fontId="29" fillId="37" borderId="59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Border="1" applyAlignment="1">
      <alignment horizontal="right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9" fillId="37" borderId="62" xfId="0" applyFont="1" applyFill="1" applyBorder="1" applyAlignment="1" applyProtection="1">
      <alignment horizontal="left" vertical="center" shrinkToFit="1"/>
      <protection locked="0"/>
    </xf>
    <xf numFmtId="0" fontId="29" fillId="37" borderId="63" xfId="0" applyFont="1" applyFill="1" applyBorder="1" applyAlignment="1" applyProtection="1">
      <alignment horizontal="left" vertical="center" shrinkToFit="1"/>
      <protection locked="0"/>
    </xf>
    <xf numFmtId="1" fontId="7" fillId="0" borderId="64" xfId="0" applyNumberFormat="1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1" fontId="7" fillId="0" borderId="66" xfId="0" applyNumberFormat="1" applyFont="1" applyBorder="1" applyAlignment="1">
      <alignment horizontal="center" vertical="center"/>
    </xf>
    <xf numFmtId="0" fontId="28" fillId="37" borderId="22" xfId="0" applyNumberFormat="1" applyFont="1" applyFill="1" applyBorder="1" applyAlignment="1">
      <alignment horizontal="center" vertical="center"/>
    </xf>
    <xf numFmtId="0" fontId="28" fillId="37" borderId="20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9" xfId="0" applyNumberFormat="1" applyFont="1" applyBorder="1" applyAlignment="1">
      <alignment horizontal="center" vertical="center"/>
    </xf>
    <xf numFmtId="0" fontId="28" fillId="0" borderId="70" xfId="0" applyNumberFormat="1" applyFont="1" applyBorder="1" applyAlignment="1">
      <alignment horizontal="center" vertical="center"/>
    </xf>
    <xf numFmtId="0" fontId="28" fillId="37" borderId="71" xfId="0" applyNumberFormat="1" applyFont="1" applyFill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38" borderId="74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75" xfId="0" applyFont="1" applyFill="1" applyBorder="1" applyAlignment="1">
      <alignment horizontal="center" vertical="center"/>
    </xf>
    <xf numFmtId="0" fontId="28" fillId="0" borderId="76" xfId="0" applyNumberFormat="1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28" fillId="37" borderId="80" xfId="0" applyNumberFormat="1" applyFont="1" applyFill="1" applyBorder="1" applyAlignment="1">
      <alignment horizontal="center" vertical="center"/>
    </xf>
    <xf numFmtId="0" fontId="71" fillId="0" borderId="0" xfId="0" applyFont="1" applyAlignment="1" applyProtection="1">
      <alignment horizontal="right" vertical="center"/>
      <protection locked="0"/>
    </xf>
    <xf numFmtId="0" fontId="26" fillId="39" borderId="81" xfId="0" applyFont="1" applyFill="1" applyBorder="1" applyAlignment="1">
      <alignment horizontal="center" vertical="center"/>
    </xf>
    <xf numFmtId="0" fontId="26" fillId="39" borderId="82" xfId="0" applyFont="1" applyFill="1" applyBorder="1" applyAlignment="1">
      <alignment horizontal="center" vertical="center"/>
    </xf>
    <xf numFmtId="0" fontId="26" fillId="39" borderId="83" xfId="0" applyFont="1" applyFill="1" applyBorder="1" applyAlignment="1">
      <alignment horizontal="center" vertical="center"/>
    </xf>
    <xf numFmtId="0" fontId="27" fillId="34" borderId="81" xfId="0" applyFont="1" applyFill="1" applyBorder="1" applyAlignment="1">
      <alignment horizontal="center" vertical="center"/>
    </xf>
    <xf numFmtId="0" fontId="27" fillId="34" borderId="82" xfId="0" applyFont="1" applyFill="1" applyBorder="1" applyAlignment="1">
      <alignment horizontal="center" vertical="center"/>
    </xf>
    <xf numFmtId="0" fontId="27" fillId="34" borderId="45" xfId="0" applyFont="1" applyFill="1" applyBorder="1" applyAlignment="1">
      <alignment horizontal="center" vertical="center"/>
    </xf>
    <xf numFmtId="0" fontId="22" fillId="38" borderId="74" xfId="0" applyFont="1" applyFill="1" applyBorder="1" applyAlignment="1">
      <alignment horizontal="center" vertical="center"/>
    </xf>
    <xf numFmtId="0" fontId="22" fillId="38" borderId="25" xfId="0" applyFont="1" applyFill="1" applyBorder="1" applyAlignment="1">
      <alignment horizontal="center" vertical="center"/>
    </xf>
    <xf numFmtId="0" fontId="22" fillId="38" borderId="75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8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2"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color rgb="FF1FA92C"/>
      </font>
      <fill>
        <patternFill>
          <bgColor rgb="FF1FA92C"/>
        </patternFill>
      </fill>
    </dxf>
    <dxf>
      <font>
        <color rgb="FF1FA92C"/>
      </font>
      <fill>
        <patternFill>
          <bgColor rgb="FF1FA92C"/>
        </patternFill>
      </fill>
    </dxf>
    <dxf>
      <font>
        <color rgb="FF1FA92C"/>
      </font>
      <fill>
        <patternFill>
          <bgColor rgb="FF1FA92C"/>
        </patternFill>
      </fill>
    </dxf>
    <dxf>
      <font>
        <color rgb="FF1FA92C"/>
      </font>
      <fill>
        <patternFill>
          <bgColor rgb="FF1FA92C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9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9"/>
      </font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"/>
  <sheetViews>
    <sheetView showGridLines="0" zoomScalePageLayoutView="0" workbookViewId="0" topLeftCell="A1">
      <selection activeCell="J61" sqref="J61"/>
    </sheetView>
  </sheetViews>
  <sheetFormatPr defaultColWidth="9.140625" defaultRowHeight="12.75"/>
  <cols>
    <col min="1" max="1" width="8.8515625" style="1" customWidth="1"/>
    <col min="2" max="5" width="17.28125" style="0" customWidth="1"/>
    <col min="6" max="7" width="17.28125" style="0" hidden="1" customWidth="1"/>
    <col min="8" max="8" width="17.28125" style="0" customWidth="1"/>
  </cols>
  <sheetData>
    <row r="1" spans="1:10" ht="12.75">
      <c r="A1" s="5" t="s">
        <v>14</v>
      </c>
      <c r="B1" s="3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3" t="s">
        <v>64</v>
      </c>
      <c r="H1" s="3" t="s">
        <v>58</v>
      </c>
      <c r="I1" s="3"/>
      <c r="J1" s="3"/>
    </row>
    <row r="2" spans="2:10" ht="12.75" hidden="1"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5">
        <v>1</v>
      </c>
      <c r="B3" s="3"/>
      <c r="C3" s="3"/>
      <c r="D3" s="3"/>
      <c r="E3" s="3"/>
      <c r="F3" s="3"/>
      <c r="G3" s="3"/>
      <c r="H3" s="4"/>
      <c r="I3" s="3"/>
      <c r="J3" s="3"/>
    </row>
    <row r="4" spans="1:10" ht="12.75">
      <c r="A4" s="5">
        <v>2</v>
      </c>
      <c r="B4" s="3"/>
      <c r="C4" s="3"/>
      <c r="D4" s="3"/>
      <c r="E4" s="3"/>
      <c r="F4" s="3"/>
      <c r="G4" s="3"/>
      <c r="H4" s="4"/>
      <c r="I4" s="3"/>
      <c r="J4" s="3"/>
    </row>
    <row r="5" spans="1:10" ht="12.75">
      <c r="A5" s="5">
        <v>3</v>
      </c>
      <c r="B5" s="3"/>
      <c r="C5" s="3"/>
      <c r="D5" s="3"/>
      <c r="E5" s="3"/>
      <c r="F5" s="3"/>
      <c r="G5" s="3"/>
      <c r="H5" s="4"/>
      <c r="I5" s="3"/>
      <c r="J5" s="3"/>
    </row>
    <row r="6" spans="1:10" ht="12.75">
      <c r="A6" s="5">
        <v>4</v>
      </c>
      <c r="B6" s="3"/>
      <c r="C6" s="3"/>
      <c r="D6" s="3"/>
      <c r="E6" s="3"/>
      <c r="F6" s="3"/>
      <c r="G6" s="3"/>
      <c r="H6" s="4"/>
      <c r="I6" s="3"/>
      <c r="J6" s="3"/>
    </row>
    <row r="7" spans="1:10" ht="12.75">
      <c r="A7" s="5">
        <v>5</v>
      </c>
      <c r="B7" s="3"/>
      <c r="C7" s="3"/>
      <c r="D7" s="3"/>
      <c r="E7" s="3"/>
      <c r="F7" s="3"/>
      <c r="G7" s="3"/>
      <c r="H7" s="4"/>
      <c r="I7" s="3"/>
      <c r="J7" s="3"/>
    </row>
    <row r="8" spans="1:10" ht="12.75">
      <c r="A8" s="5">
        <v>6</v>
      </c>
      <c r="B8" s="3"/>
      <c r="C8" s="3"/>
      <c r="D8" s="3"/>
      <c r="E8" s="3"/>
      <c r="F8" s="3"/>
      <c r="G8" s="3"/>
      <c r="H8" s="4"/>
      <c r="I8" s="3"/>
      <c r="J8" s="3"/>
    </row>
    <row r="9" spans="1:10" ht="12.75">
      <c r="A9" s="5">
        <v>7</v>
      </c>
      <c r="B9" s="3"/>
      <c r="C9" s="3"/>
      <c r="D9" s="3"/>
      <c r="E9" s="3"/>
      <c r="F9" s="3"/>
      <c r="G9" s="3"/>
      <c r="H9" s="4"/>
      <c r="I9" s="3"/>
      <c r="J9" s="3"/>
    </row>
    <row r="10" spans="1:10" ht="12.75">
      <c r="A10" s="5">
        <v>8</v>
      </c>
      <c r="B10" s="3"/>
      <c r="C10" s="3"/>
      <c r="D10" s="3"/>
      <c r="E10" s="3"/>
      <c r="F10" s="3"/>
      <c r="G10" s="3"/>
      <c r="H10" s="4"/>
      <c r="I10" s="3"/>
      <c r="J10" s="3"/>
    </row>
    <row r="11" spans="1:10" ht="12.75">
      <c r="A11" s="5">
        <v>9</v>
      </c>
      <c r="B11" s="3"/>
      <c r="C11" s="3"/>
      <c r="D11" s="3"/>
      <c r="E11" s="3"/>
      <c r="F11" s="3"/>
      <c r="G11" s="3"/>
      <c r="H11" s="4"/>
      <c r="I11" s="3"/>
      <c r="J11" s="3"/>
    </row>
    <row r="12" spans="1:10" ht="12.75">
      <c r="A12" s="5">
        <v>10</v>
      </c>
      <c r="B12" s="3"/>
      <c r="C12" s="3"/>
      <c r="D12" s="3"/>
      <c r="E12" s="3"/>
      <c r="F12" s="3"/>
      <c r="G12" s="3"/>
      <c r="H12" s="4"/>
      <c r="I12" s="3"/>
      <c r="J12" s="3"/>
    </row>
    <row r="13" spans="1:10" ht="12.75">
      <c r="A13" s="5">
        <v>11</v>
      </c>
      <c r="B13" s="3"/>
      <c r="C13" s="3"/>
      <c r="D13" s="3"/>
      <c r="E13" s="3"/>
      <c r="F13" s="3"/>
      <c r="G13" s="3"/>
      <c r="H13" s="4"/>
      <c r="I13" s="3"/>
      <c r="J13" s="3"/>
    </row>
    <row r="14" spans="1:10" ht="12.75">
      <c r="A14" s="5">
        <v>12</v>
      </c>
      <c r="B14" s="3"/>
      <c r="C14" s="3"/>
      <c r="D14" s="3"/>
      <c r="E14" s="3"/>
      <c r="F14" s="3"/>
      <c r="G14" s="3"/>
      <c r="H14" s="4"/>
      <c r="I14" s="3"/>
      <c r="J14" s="3"/>
    </row>
    <row r="15" spans="1:10" ht="12.75">
      <c r="A15" s="5">
        <v>13</v>
      </c>
      <c r="B15" s="3"/>
      <c r="C15" s="3"/>
      <c r="D15" s="3"/>
      <c r="E15" s="3"/>
      <c r="F15" s="3"/>
      <c r="G15" s="3"/>
      <c r="H15" s="4"/>
      <c r="I15" s="3"/>
      <c r="J15" s="3"/>
    </row>
    <row r="16" spans="1:10" ht="12.75">
      <c r="A16" s="5">
        <v>14</v>
      </c>
      <c r="B16" s="3"/>
      <c r="C16" s="3"/>
      <c r="D16" s="3"/>
      <c r="E16" s="3"/>
      <c r="F16" s="3"/>
      <c r="G16" s="3"/>
      <c r="H16" s="4"/>
      <c r="I16" s="3"/>
      <c r="J16" s="3"/>
    </row>
    <row r="17" spans="1:10" ht="12.75">
      <c r="A17" s="5">
        <v>15</v>
      </c>
      <c r="B17" s="3"/>
      <c r="C17" s="3"/>
      <c r="D17" s="3"/>
      <c r="E17" s="3"/>
      <c r="F17" s="3"/>
      <c r="G17" s="3"/>
      <c r="H17" s="4"/>
      <c r="I17" s="3"/>
      <c r="J17" s="3"/>
    </row>
    <row r="18" spans="1:10" ht="12.75">
      <c r="A18" s="5">
        <v>16</v>
      </c>
      <c r="B18" s="3"/>
      <c r="C18" s="3"/>
      <c r="D18" s="3"/>
      <c r="E18" s="3"/>
      <c r="F18" s="3"/>
      <c r="G18" s="3"/>
      <c r="H18" s="4"/>
      <c r="I18" s="3"/>
      <c r="J18" s="3"/>
    </row>
    <row r="19" spans="1:10" ht="12.75">
      <c r="A19" s="5">
        <v>17</v>
      </c>
      <c r="B19" s="3"/>
      <c r="C19" s="3"/>
      <c r="D19" s="3"/>
      <c r="E19" s="3"/>
      <c r="F19" s="3"/>
      <c r="G19" s="3"/>
      <c r="H19" s="4"/>
      <c r="I19" s="3"/>
      <c r="J19" s="3"/>
    </row>
    <row r="20" spans="1:10" ht="12.75">
      <c r="A20" s="5">
        <v>18</v>
      </c>
      <c r="B20" s="3"/>
      <c r="C20" s="3"/>
      <c r="D20" s="3"/>
      <c r="E20" s="3"/>
      <c r="F20" s="3"/>
      <c r="G20" s="3"/>
      <c r="H20" s="4"/>
      <c r="I20" s="3"/>
      <c r="J20" s="3"/>
    </row>
    <row r="21" spans="1:10" ht="12.75">
      <c r="A21" s="5">
        <v>19</v>
      </c>
      <c r="B21" s="3"/>
      <c r="C21" s="3"/>
      <c r="D21" s="3"/>
      <c r="E21" s="3"/>
      <c r="F21" s="3"/>
      <c r="G21" s="3"/>
      <c r="H21" s="4"/>
      <c r="I21" s="3"/>
      <c r="J21" s="3"/>
    </row>
    <row r="22" spans="1:10" ht="12.75">
      <c r="A22" s="5">
        <v>20</v>
      </c>
      <c r="B22" s="3"/>
      <c r="C22" s="3"/>
      <c r="D22" s="3"/>
      <c r="E22" s="3"/>
      <c r="F22" s="3"/>
      <c r="G22" s="3"/>
      <c r="H22" s="4"/>
      <c r="I22" s="3"/>
      <c r="J22" s="3"/>
    </row>
    <row r="23" spans="1:10" ht="12.75" hidden="1">
      <c r="A23" s="5">
        <v>21</v>
      </c>
      <c r="B23" s="3"/>
      <c r="C23" s="3"/>
      <c r="D23" s="3"/>
      <c r="E23" s="3"/>
      <c r="F23" s="3"/>
      <c r="G23" s="3"/>
      <c r="H23" s="4"/>
      <c r="I23" s="3"/>
      <c r="J23" s="3"/>
    </row>
    <row r="24" spans="1:10" ht="12.75" hidden="1">
      <c r="A24" s="5">
        <v>22</v>
      </c>
      <c r="B24" s="3"/>
      <c r="C24" s="3"/>
      <c r="D24" s="3"/>
      <c r="E24" s="3"/>
      <c r="F24" s="3"/>
      <c r="G24" s="3"/>
      <c r="H24" s="4"/>
      <c r="I24" s="3"/>
      <c r="J24" s="3"/>
    </row>
    <row r="25" spans="1:10" ht="12.75" hidden="1">
      <c r="A25" s="5">
        <v>23</v>
      </c>
      <c r="B25" s="3"/>
      <c r="C25" s="3"/>
      <c r="D25" s="3"/>
      <c r="E25" s="3"/>
      <c r="F25" s="3"/>
      <c r="G25" s="3"/>
      <c r="H25" s="4"/>
      <c r="I25" s="3"/>
      <c r="J25" s="3"/>
    </row>
    <row r="26" spans="1:10" ht="12.75" hidden="1">
      <c r="A26" s="5">
        <v>24</v>
      </c>
      <c r="B26" s="3"/>
      <c r="C26" s="3"/>
      <c r="D26" s="3"/>
      <c r="E26" s="3"/>
      <c r="F26" s="3"/>
      <c r="G26" s="3"/>
      <c r="H26" s="4"/>
      <c r="I26" s="3"/>
      <c r="J26" s="3"/>
    </row>
    <row r="27" spans="1:10" ht="12.75" hidden="1">
      <c r="A27" s="5">
        <v>25</v>
      </c>
      <c r="B27" s="3"/>
      <c r="C27" s="3"/>
      <c r="D27" s="3"/>
      <c r="E27" s="3"/>
      <c r="F27" s="3"/>
      <c r="G27" s="3"/>
      <c r="H27" s="4"/>
      <c r="I27" s="3"/>
      <c r="J27" s="3"/>
    </row>
    <row r="28" spans="1:10" ht="12.75" hidden="1">
      <c r="A28" s="5">
        <v>26</v>
      </c>
      <c r="B28" s="3"/>
      <c r="C28" s="3"/>
      <c r="D28" s="3"/>
      <c r="E28" s="3"/>
      <c r="F28" s="3"/>
      <c r="G28" s="3"/>
      <c r="H28" s="4"/>
      <c r="I28" s="3"/>
      <c r="J28" s="3"/>
    </row>
    <row r="29" spans="1:10" ht="12.75" hidden="1">
      <c r="A29" s="5">
        <v>27</v>
      </c>
      <c r="B29" s="3"/>
      <c r="C29" s="3"/>
      <c r="D29" s="3"/>
      <c r="E29" s="3"/>
      <c r="F29" s="3"/>
      <c r="G29" s="3"/>
      <c r="H29" s="4"/>
      <c r="I29" s="3"/>
      <c r="J29" s="3"/>
    </row>
    <row r="30" spans="1:10" ht="12.75" hidden="1">
      <c r="A30" s="5">
        <v>28</v>
      </c>
      <c r="B30" s="3"/>
      <c r="C30" s="3"/>
      <c r="D30" s="3"/>
      <c r="E30" s="3"/>
      <c r="F30" s="3"/>
      <c r="G30" s="3"/>
      <c r="H30" s="4"/>
      <c r="I30" s="3"/>
      <c r="J30" s="3"/>
    </row>
    <row r="31" spans="1:10" ht="12.75" hidden="1">
      <c r="A31" s="5">
        <v>29</v>
      </c>
      <c r="B31" s="3"/>
      <c r="C31" s="3"/>
      <c r="D31" s="3"/>
      <c r="E31" s="3"/>
      <c r="F31" s="3"/>
      <c r="G31" s="3"/>
      <c r="H31" s="4"/>
      <c r="I31" s="3"/>
      <c r="J31" s="3"/>
    </row>
    <row r="32" spans="1:10" ht="12.75" hidden="1">
      <c r="A32" s="5">
        <v>30</v>
      </c>
      <c r="B32" s="3"/>
      <c r="C32" s="3"/>
      <c r="D32" s="3"/>
      <c r="E32" s="3"/>
      <c r="F32" s="3"/>
      <c r="G32" s="3"/>
      <c r="H32" s="4"/>
      <c r="I32" s="3"/>
      <c r="J32" s="3"/>
    </row>
    <row r="33" spans="1:10" ht="12.75" hidden="1">
      <c r="A33" s="5">
        <v>31</v>
      </c>
      <c r="B33" s="3"/>
      <c r="C33" s="3"/>
      <c r="D33" s="3"/>
      <c r="E33" s="3"/>
      <c r="F33" s="3"/>
      <c r="G33" s="3"/>
      <c r="H33" s="4"/>
      <c r="I33" s="3"/>
      <c r="J33" s="3"/>
    </row>
    <row r="34" spans="1:10" ht="12.75" hidden="1">
      <c r="A34" s="5">
        <v>32</v>
      </c>
      <c r="B34" s="3"/>
      <c r="C34" s="3"/>
      <c r="D34" s="3"/>
      <c r="E34" s="3"/>
      <c r="F34" s="3"/>
      <c r="G34" s="3"/>
      <c r="H34" s="4"/>
      <c r="I34" s="3"/>
      <c r="J34" s="3"/>
    </row>
    <row r="35" spans="1:10" ht="12.75" hidden="1">
      <c r="A35" s="5">
        <v>33</v>
      </c>
      <c r="B35" s="3"/>
      <c r="C35" s="3"/>
      <c r="D35" s="3"/>
      <c r="E35" s="3"/>
      <c r="F35" s="3"/>
      <c r="G35" s="3"/>
      <c r="H35" s="4"/>
      <c r="I35" s="3"/>
      <c r="J35" s="3"/>
    </row>
    <row r="36" spans="1:10" ht="12.75" hidden="1">
      <c r="A36" s="5">
        <v>34</v>
      </c>
      <c r="B36" s="3"/>
      <c r="C36" s="3"/>
      <c r="D36" s="3"/>
      <c r="E36" s="3"/>
      <c r="F36" s="3"/>
      <c r="G36" s="3"/>
      <c r="H36" s="4"/>
      <c r="I36" s="3"/>
      <c r="J36" s="3"/>
    </row>
    <row r="37" spans="1:10" ht="12.75" hidden="1">
      <c r="A37" s="5">
        <v>35</v>
      </c>
      <c r="B37" s="3"/>
      <c r="C37" s="3"/>
      <c r="D37" s="3"/>
      <c r="E37" s="3"/>
      <c r="F37" s="3"/>
      <c r="G37" s="3"/>
      <c r="H37" s="4"/>
      <c r="I37" s="3"/>
      <c r="J37" s="3"/>
    </row>
    <row r="38" spans="1:10" ht="12.75" hidden="1">
      <c r="A38" s="5">
        <v>36</v>
      </c>
      <c r="B38" s="3"/>
      <c r="C38" s="3"/>
      <c r="D38" s="3"/>
      <c r="E38" s="3"/>
      <c r="F38" s="3"/>
      <c r="G38" s="3"/>
      <c r="H38" s="4"/>
      <c r="I38" s="3"/>
      <c r="J38" s="3"/>
    </row>
    <row r="39" spans="1:10" ht="12.75" hidden="1">
      <c r="A39" s="5">
        <v>37</v>
      </c>
      <c r="B39" s="3"/>
      <c r="C39" s="3"/>
      <c r="D39" s="3"/>
      <c r="E39" s="3"/>
      <c r="F39" s="3"/>
      <c r="G39" s="3"/>
      <c r="H39" s="4"/>
      <c r="I39" s="3"/>
      <c r="J39" s="3"/>
    </row>
    <row r="40" spans="1:10" ht="12.75" hidden="1">
      <c r="A40" s="5">
        <v>38</v>
      </c>
      <c r="B40" s="3"/>
      <c r="C40" s="3"/>
      <c r="D40" s="3"/>
      <c r="E40" s="3"/>
      <c r="F40" s="3"/>
      <c r="G40" s="3"/>
      <c r="H40" s="4"/>
      <c r="I40" s="3"/>
      <c r="J40" s="3"/>
    </row>
    <row r="41" spans="1:10" ht="12.75" hidden="1">
      <c r="A41" s="5">
        <v>39</v>
      </c>
      <c r="B41" s="3"/>
      <c r="C41" s="3"/>
      <c r="D41" s="3"/>
      <c r="E41" s="3"/>
      <c r="F41" s="3"/>
      <c r="G41" s="3"/>
      <c r="H41" s="4"/>
      <c r="I41" s="3"/>
      <c r="J41" s="3"/>
    </row>
    <row r="42" spans="1:10" ht="12.75" hidden="1">
      <c r="A42" s="5">
        <v>40</v>
      </c>
      <c r="B42" s="3"/>
      <c r="C42" s="3"/>
      <c r="D42" s="3"/>
      <c r="E42" s="3"/>
      <c r="F42" s="3"/>
      <c r="G42" s="3"/>
      <c r="H42" s="4"/>
      <c r="I42" s="3"/>
      <c r="J42" s="3"/>
    </row>
    <row r="43" spans="1:10" ht="12.75" hidden="1">
      <c r="A43" s="5">
        <v>41</v>
      </c>
      <c r="B43" s="3"/>
      <c r="C43" s="3"/>
      <c r="D43" s="3"/>
      <c r="E43" s="3"/>
      <c r="F43" s="3"/>
      <c r="G43" s="3"/>
      <c r="H43" s="4"/>
      <c r="I43" s="3"/>
      <c r="J43" s="3"/>
    </row>
    <row r="44" spans="1:10" ht="12.75" hidden="1">
      <c r="A44" s="5">
        <v>42</v>
      </c>
      <c r="B44" s="3"/>
      <c r="C44" s="3"/>
      <c r="D44" s="3"/>
      <c r="E44" s="3"/>
      <c r="F44" s="3"/>
      <c r="G44" s="3"/>
      <c r="H44" s="4"/>
      <c r="I44" s="3"/>
      <c r="J44" s="3"/>
    </row>
    <row r="45" spans="1:10" ht="12.75" hidden="1">
      <c r="A45" s="5">
        <v>43</v>
      </c>
      <c r="B45" s="3"/>
      <c r="C45" s="3"/>
      <c r="D45" s="3"/>
      <c r="E45" s="3"/>
      <c r="F45" s="3"/>
      <c r="G45" s="3"/>
      <c r="H45" s="4"/>
      <c r="I45" s="3"/>
      <c r="J45" s="3"/>
    </row>
    <row r="46" spans="1:10" ht="12.75" hidden="1">
      <c r="A46" s="5">
        <v>44</v>
      </c>
      <c r="B46" s="3"/>
      <c r="C46" s="3"/>
      <c r="D46" s="3"/>
      <c r="E46" s="3"/>
      <c r="F46" s="3"/>
      <c r="G46" s="3"/>
      <c r="H46" s="4"/>
      <c r="I46" s="3"/>
      <c r="J46" s="3"/>
    </row>
    <row r="47" spans="1:10" ht="12.75" hidden="1">
      <c r="A47" s="5">
        <v>45</v>
      </c>
      <c r="B47" s="3"/>
      <c r="C47" s="3"/>
      <c r="D47" s="3"/>
      <c r="E47" s="3"/>
      <c r="F47" s="3"/>
      <c r="G47" s="3"/>
      <c r="H47" s="4"/>
      <c r="I47" s="3"/>
      <c r="J47" s="3"/>
    </row>
    <row r="48" spans="1:10" ht="12.75" hidden="1">
      <c r="A48" s="5">
        <v>46</v>
      </c>
      <c r="B48" s="3"/>
      <c r="C48" s="3"/>
      <c r="D48" s="3"/>
      <c r="E48" s="3"/>
      <c r="F48" s="3"/>
      <c r="G48" s="3"/>
      <c r="H48" s="4"/>
      <c r="I48" s="3"/>
      <c r="J48" s="3"/>
    </row>
    <row r="49" spans="1:10" ht="12.75" hidden="1">
      <c r="A49" s="5">
        <v>47</v>
      </c>
      <c r="B49" s="3"/>
      <c r="C49" s="3"/>
      <c r="D49" s="3"/>
      <c r="E49" s="3"/>
      <c r="F49" s="3"/>
      <c r="G49" s="3"/>
      <c r="H49" s="4"/>
      <c r="I49" s="3"/>
      <c r="J49" s="3"/>
    </row>
    <row r="50" spans="1:10" ht="12.75" hidden="1">
      <c r="A50" s="5">
        <v>48</v>
      </c>
      <c r="B50" s="3"/>
      <c r="C50" s="3"/>
      <c r="D50" s="3"/>
      <c r="E50" s="3"/>
      <c r="F50" s="3"/>
      <c r="G50" s="3"/>
      <c r="H50" s="4"/>
      <c r="I50" s="3"/>
      <c r="J5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I46"/>
  <sheetViews>
    <sheetView showGridLines="0" showRowColHeaders="0" tabSelected="1" zoomScale="80" zoomScaleNormal="8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P4" sqref="AP4"/>
    </sheetView>
  </sheetViews>
  <sheetFormatPr defaultColWidth="9.140625" defaultRowHeight="12.75"/>
  <cols>
    <col min="1" max="1" width="16.8515625" style="0" customWidth="1"/>
    <col min="2" max="2" width="6.57421875" style="1" customWidth="1"/>
    <col min="3" max="3" width="21.7109375" style="1" customWidth="1"/>
    <col min="4" max="4" width="4.00390625" style="1" customWidth="1"/>
    <col min="5" max="5" width="6.28125" style="1" customWidth="1"/>
    <col min="6" max="8" width="5.7109375" style="1" customWidth="1"/>
    <col min="9" max="9" width="9.00390625" style="1" customWidth="1"/>
    <col min="10" max="10" width="9.00390625" style="2" customWidth="1"/>
    <col min="11" max="11" width="6.28125" style="2" customWidth="1"/>
    <col min="12" max="12" width="5.7109375" style="2" customWidth="1"/>
    <col min="13" max="14" width="5.7109375" style="1" customWidth="1"/>
    <col min="15" max="16" width="9.00390625" style="1" customWidth="1"/>
    <col min="17" max="17" width="8.00390625" style="1" customWidth="1"/>
    <col min="18" max="18" width="9.140625" style="1" customWidth="1"/>
    <col min="19" max="20" width="9.140625" style="1" hidden="1" customWidth="1"/>
    <col min="21" max="21" width="8.421875" style="1" customWidth="1"/>
    <col min="22" max="22" width="1.7109375" style="0" customWidth="1"/>
    <col min="24" max="24" width="21.7109375" style="0" customWidth="1"/>
    <col min="25" max="25" width="4.140625" style="0" customWidth="1"/>
    <col min="26" max="26" width="6.28125" style="0" customWidth="1"/>
    <col min="27" max="29" width="5.7109375" style="0" customWidth="1"/>
    <col min="30" max="31" width="9.00390625" style="0" customWidth="1"/>
    <col min="32" max="32" width="6.28125" style="0" customWidth="1"/>
    <col min="33" max="35" width="5.7109375" style="0" customWidth="1"/>
    <col min="36" max="37" width="9.00390625" style="0" customWidth="1"/>
    <col min="38" max="38" width="8.00390625" style="0" customWidth="1"/>
    <col min="39" max="39" width="9.140625" style="0" customWidth="1"/>
    <col min="40" max="40" width="9.140625" style="0" hidden="1" customWidth="1"/>
    <col min="41" max="41" width="8.28125" style="0" customWidth="1"/>
    <col min="42" max="50" width="2.57421875" style="0" customWidth="1"/>
    <col min="51" max="52" width="6.7109375" style="1" hidden="1" customWidth="1"/>
    <col min="53" max="53" width="6.7109375" style="2" hidden="1" customWidth="1"/>
    <col min="54" max="54" width="9.140625" style="0" hidden="1" customWidth="1"/>
    <col min="55" max="57" width="6.7109375" style="1" hidden="1" customWidth="1"/>
    <col min="58" max="58" width="9.140625" style="0" hidden="1" customWidth="1"/>
    <col min="59" max="59" width="9.28125" style="1" hidden="1" customWidth="1"/>
    <col min="60" max="60" width="9.140625" style="0" hidden="1" customWidth="1"/>
    <col min="61" max="61" width="8.00390625" style="0" hidden="1" customWidth="1"/>
    <col min="62" max="62" width="9.140625" style="0" hidden="1" customWidth="1"/>
    <col min="63" max="89" width="9.140625" style="0" customWidth="1"/>
  </cols>
  <sheetData>
    <row r="1" spans="2:59" ht="23.25">
      <c r="B1" s="149" t="s">
        <v>11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Y1" s="34"/>
      <c r="AZ1" s="34"/>
      <c r="BA1" s="34"/>
      <c r="BC1" s="34"/>
      <c r="BD1" s="34"/>
      <c r="BE1" s="34"/>
      <c r="BG1" s="34"/>
    </row>
    <row r="2" spans="2:59" ht="23.25">
      <c r="B2" s="149" t="s">
        <v>10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Y2" s="34"/>
      <c r="AZ2" s="34"/>
      <c r="BA2" s="34"/>
      <c r="BC2" s="34"/>
      <c r="BD2" s="34"/>
      <c r="BE2" s="34"/>
      <c r="BG2" s="34"/>
    </row>
    <row r="3" spans="3:57" ht="15.75" customHeight="1" thickBot="1">
      <c r="C3" s="13"/>
      <c r="D3" s="139" t="s">
        <v>70</v>
      </c>
      <c r="E3" s="139"/>
      <c r="F3" s="139"/>
      <c r="G3" s="139"/>
      <c r="H3" s="105">
        <v>1</v>
      </c>
      <c r="J3" s="139" t="s">
        <v>69</v>
      </c>
      <c r="K3" s="139"/>
      <c r="L3" s="139"/>
      <c r="M3" s="139"/>
      <c r="N3" s="105">
        <v>0.5</v>
      </c>
      <c r="O3" s="17"/>
      <c r="P3" s="28"/>
      <c r="AY3" s="15"/>
      <c r="AZ3" s="15"/>
      <c r="BA3" s="16"/>
      <c r="BC3" s="17"/>
      <c r="BD3" s="17"/>
      <c r="BE3" s="17"/>
    </row>
    <row r="4" spans="2:59" ht="9" customHeight="1" thickBot="1" thickTop="1">
      <c r="B4" s="128"/>
      <c r="C4" s="129"/>
      <c r="D4" s="18"/>
      <c r="E4" s="18"/>
      <c r="F4" s="14"/>
      <c r="G4" s="8">
        <f>(SUM(G7:G26)+SUM(AB7:AB26))-(SUM(H7:H26)+SUM(AC7:AC26))</f>
        <v>0</v>
      </c>
      <c r="H4" s="9">
        <f>(SUM(H7:H46)+SUM(AC7:AC26))-(SUM(G7:G46)+SUM(AB7:AB26))</f>
        <v>0</v>
      </c>
      <c r="I4" s="88"/>
      <c r="J4" s="27"/>
      <c r="K4" s="82"/>
      <c r="L4" s="14"/>
      <c r="M4" s="8">
        <f>(SUM(M7:M46)+SUM(AH7:AH26))-(SUM(N7:N46)+SUM(AI7:AI26))</f>
        <v>0</v>
      </c>
      <c r="N4" s="9">
        <f>(SUM(N7:N46)+SUM(AI7:AI26))-(SUM(M7:M46)+SUM(AH7:AH26))</f>
        <v>0</v>
      </c>
      <c r="O4" s="88"/>
      <c r="P4" s="27"/>
      <c r="Q4" s="38"/>
      <c r="R4" s="38"/>
      <c r="S4" s="38"/>
      <c r="T4" s="38"/>
      <c r="U4" s="38"/>
      <c r="W4" s="128"/>
      <c r="X4" s="129"/>
      <c r="Y4" s="18"/>
      <c r="Z4" s="18"/>
      <c r="AA4" s="14"/>
      <c r="AB4" s="8">
        <f>(SUM(AB7:AB46)+SUM(G7:G26))-(SUM(AC7:AC46)+SUM(H7:H26))</f>
        <v>0</v>
      </c>
      <c r="AC4" s="9">
        <f>(SUM(AC7:AC46)+SUM(H7:H26))-(SUM(AB7:AB46)+SUM(G7:G26))</f>
        <v>0</v>
      </c>
      <c r="AD4" s="88"/>
      <c r="AE4" s="27"/>
      <c r="AF4" s="18"/>
      <c r="AG4" s="14"/>
      <c r="AH4" s="8">
        <f>(SUM(AH7:AH46)+SUM(M7:M26))-(SUM(AI7:AI46)+SUM(N7:N26))</f>
        <v>0</v>
      </c>
      <c r="AI4" s="9">
        <f>(SUM(AI7:AI46)+SUM(N7:N26))-(SUM(AH7:AH46)+SUM(M7:M26))</f>
        <v>0</v>
      </c>
      <c r="AJ4" s="88"/>
      <c r="AK4" s="27"/>
      <c r="AL4" s="38"/>
      <c r="AM4" s="38"/>
      <c r="AN4" s="38"/>
      <c r="AO4" s="38"/>
      <c r="AP4" s="12"/>
      <c r="AQ4" s="12"/>
      <c r="AR4" s="12"/>
      <c r="AS4" s="12"/>
      <c r="AT4" s="12"/>
      <c r="AU4" s="12"/>
      <c r="AV4" s="12"/>
      <c r="AW4" s="12"/>
      <c r="AX4" s="12"/>
      <c r="AY4" s="9">
        <f>SUM(AY7:AY46)</f>
        <v>0</v>
      </c>
      <c r="AZ4" s="10"/>
      <c r="BA4" s="10"/>
      <c r="BC4" s="9">
        <f>SUM(BC7:BC46)</f>
        <v>0</v>
      </c>
      <c r="BD4" s="10"/>
      <c r="BE4" s="10"/>
      <c r="BG4" s="38"/>
    </row>
    <row r="5" spans="2:61" ht="25.5" customHeight="1" thickBot="1" thickTop="1">
      <c r="B5" s="110"/>
      <c r="C5" s="110"/>
      <c r="D5" s="110"/>
      <c r="E5" s="39"/>
      <c r="F5" s="20"/>
      <c r="G5" s="140" t="s">
        <v>2</v>
      </c>
      <c r="H5" s="141"/>
      <c r="I5" s="141"/>
      <c r="J5" s="142"/>
      <c r="K5" s="19"/>
      <c r="L5" s="20"/>
      <c r="M5" s="143" t="s">
        <v>3</v>
      </c>
      <c r="N5" s="144"/>
      <c r="O5" s="144"/>
      <c r="P5" s="145"/>
      <c r="Q5" s="130" t="s">
        <v>4</v>
      </c>
      <c r="R5" s="131"/>
      <c r="S5" s="131"/>
      <c r="T5" s="131"/>
      <c r="U5" s="132"/>
      <c r="W5" s="127"/>
      <c r="X5" s="127"/>
      <c r="Y5" s="62"/>
      <c r="Z5" s="25"/>
      <c r="AA5" s="20"/>
      <c r="AB5" s="140" t="s">
        <v>2</v>
      </c>
      <c r="AC5" s="141"/>
      <c r="AD5" s="141"/>
      <c r="AE5" s="142"/>
      <c r="AF5" s="19"/>
      <c r="AG5" s="20"/>
      <c r="AH5" s="143" t="s">
        <v>3</v>
      </c>
      <c r="AI5" s="144"/>
      <c r="AJ5" s="144"/>
      <c r="AK5" s="145"/>
      <c r="AL5" s="146" t="s">
        <v>4</v>
      </c>
      <c r="AM5" s="147"/>
      <c r="AN5" s="147"/>
      <c r="AO5" s="148"/>
      <c r="AP5" s="12"/>
      <c r="AQ5" s="12"/>
      <c r="AR5" s="12"/>
      <c r="AS5" s="12"/>
      <c r="AT5" s="12"/>
      <c r="AU5" s="12"/>
      <c r="AV5" s="12"/>
      <c r="AW5" s="12"/>
      <c r="AX5" s="12"/>
      <c r="AY5" s="35"/>
      <c r="AZ5" s="35"/>
      <c r="BA5" s="35"/>
      <c r="BC5" s="36"/>
      <c r="BD5" s="36"/>
      <c r="BE5" s="36"/>
      <c r="BG5" s="37"/>
      <c r="BI5" s="11" t="s">
        <v>12</v>
      </c>
    </row>
    <row r="6" spans="2:61" ht="30" customHeight="1" thickBot="1" thickTop="1">
      <c r="B6" s="49" t="s">
        <v>0</v>
      </c>
      <c r="C6" s="65" t="s">
        <v>5</v>
      </c>
      <c r="D6" s="66"/>
      <c r="E6" s="80" t="s">
        <v>16</v>
      </c>
      <c r="F6" s="57" t="s">
        <v>17</v>
      </c>
      <c r="G6" s="58" t="s">
        <v>8</v>
      </c>
      <c r="H6" s="59" t="s">
        <v>9</v>
      </c>
      <c r="I6" s="60" t="s">
        <v>71</v>
      </c>
      <c r="J6" s="60" t="s">
        <v>15</v>
      </c>
      <c r="K6" s="81" t="s">
        <v>16</v>
      </c>
      <c r="L6" s="50" t="s">
        <v>17</v>
      </c>
      <c r="M6" s="51" t="s">
        <v>8</v>
      </c>
      <c r="N6" s="52" t="s">
        <v>9</v>
      </c>
      <c r="O6" s="53" t="s">
        <v>71</v>
      </c>
      <c r="P6" s="52" t="s">
        <v>15</v>
      </c>
      <c r="Q6" s="54" t="s">
        <v>1</v>
      </c>
      <c r="R6" s="55" t="s">
        <v>71</v>
      </c>
      <c r="S6" s="84" t="s">
        <v>72</v>
      </c>
      <c r="T6" s="84"/>
      <c r="U6" s="56" t="s">
        <v>6</v>
      </c>
      <c r="V6" s="61"/>
      <c r="W6" s="49" t="s">
        <v>0</v>
      </c>
      <c r="X6" s="65" t="s">
        <v>5</v>
      </c>
      <c r="Y6" s="66"/>
      <c r="Z6" s="80" t="s">
        <v>16</v>
      </c>
      <c r="AA6" s="57" t="s">
        <v>17</v>
      </c>
      <c r="AB6" s="58" t="s">
        <v>8</v>
      </c>
      <c r="AC6" s="59" t="s">
        <v>9</v>
      </c>
      <c r="AD6" s="60" t="s">
        <v>71</v>
      </c>
      <c r="AE6" s="60" t="s">
        <v>15</v>
      </c>
      <c r="AF6" s="81" t="s">
        <v>16</v>
      </c>
      <c r="AG6" s="50" t="s">
        <v>17</v>
      </c>
      <c r="AH6" s="51" t="s">
        <v>8</v>
      </c>
      <c r="AI6" s="52" t="s">
        <v>9</v>
      </c>
      <c r="AJ6" s="53" t="s">
        <v>71</v>
      </c>
      <c r="AK6" s="52" t="s">
        <v>15</v>
      </c>
      <c r="AL6" s="54" t="s">
        <v>1</v>
      </c>
      <c r="AM6" s="55" t="s">
        <v>71</v>
      </c>
      <c r="AN6" s="84" t="s">
        <v>72</v>
      </c>
      <c r="AO6" s="56" t="s">
        <v>6</v>
      </c>
      <c r="AP6" s="12"/>
      <c r="AQ6" s="12"/>
      <c r="AR6" s="12"/>
      <c r="AS6" s="12"/>
      <c r="AT6" s="12"/>
      <c r="AU6" s="12"/>
      <c r="AV6" s="12"/>
      <c r="AW6" s="12"/>
      <c r="AX6" s="12"/>
      <c r="AY6" s="22" t="s">
        <v>7</v>
      </c>
      <c r="AZ6" s="23"/>
      <c r="BA6" s="24"/>
      <c r="BC6" s="6" t="s">
        <v>7</v>
      </c>
      <c r="BD6" s="29"/>
      <c r="BE6" s="29"/>
      <c r="BG6" s="21" t="s">
        <v>73</v>
      </c>
      <c r="BI6" s="7" t="s">
        <v>13</v>
      </c>
    </row>
    <row r="7" spans="2:61" ht="33" customHeight="1">
      <c r="B7" s="136">
        <v>1</v>
      </c>
      <c r="C7" s="113"/>
      <c r="D7" s="63" t="s">
        <v>9</v>
      </c>
      <c r="E7" s="93">
        <v>1</v>
      </c>
      <c r="F7" s="94" t="s">
        <v>27</v>
      </c>
      <c r="G7" s="43"/>
      <c r="H7" s="43"/>
      <c r="I7" s="89">
        <f aca="true" t="shared" si="0" ref="I7:I26">IF(G7+H7=0,0,IF(G7+H7&gt;0.1,G7-H7,0))</f>
        <v>0</v>
      </c>
      <c r="J7" s="44">
        <f aca="true" t="shared" si="1" ref="J7:J26">IF(G7&gt;H7,"W",IF(G7&lt;H7,"L",IF(G7=0,"",IF(G7=H7,"D",0))))</f>
      </c>
      <c r="K7" s="93">
        <v>10</v>
      </c>
      <c r="L7" s="100" t="s">
        <v>29</v>
      </c>
      <c r="M7" s="43"/>
      <c r="N7" s="43"/>
      <c r="O7" s="89">
        <f aca="true" t="shared" si="2" ref="O7:O26">IF(M7+N7=0,0,IF(M7+N7&gt;0.1,M7-N7,0))</f>
        <v>0</v>
      </c>
      <c r="P7" s="44">
        <f aca="true" t="shared" si="3" ref="P7:P26">IF(M7&gt;N7,"W",IF(M7&lt;N7,"L",IF(M7=0,"",IF(M7=N7,"D",0))))</f>
      </c>
      <c r="Q7" s="122">
        <f>BA7+BE7+BE8+BA8</f>
        <v>0</v>
      </c>
      <c r="R7" s="118">
        <f>M7-N7+M8-N8+G7-H7+G8-H8</f>
        <v>0</v>
      </c>
      <c r="S7" s="138">
        <f>N7+N8+H7+H8</f>
        <v>0</v>
      </c>
      <c r="T7" s="85"/>
      <c r="U7" s="134">
        <f>RANK(BG7,$BG$7:$BG$26)</f>
        <v>1</v>
      </c>
      <c r="V7" s="12"/>
      <c r="W7" s="111">
        <v>11</v>
      </c>
      <c r="X7" s="108"/>
      <c r="Y7" s="63" t="s">
        <v>9</v>
      </c>
      <c r="Z7" s="93">
        <v>10</v>
      </c>
      <c r="AA7" s="94" t="s">
        <v>33</v>
      </c>
      <c r="AB7" s="40"/>
      <c r="AC7" s="40"/>
      <c r="AD7" s="89">
        <f aca="true" t="shared" si="4" ref="AD7:AD26">IF(AB7+AC7=0,0,IF(AB7+AC7&gt;0.1,AB7-AC7,0))</f>
        <v>0</v>
      </c>
      <c r="AE7" s="44">
        <f aca="true" t="shared" si="5" ref="AE7:AE26">IF(AB7&gt;AC7,"W",IF(AB7&lt;AC7,"L",IF(AB7=0,"",IF(AB7=AC7,"D",0))))</f>
      </c>
      <c r="AF7" s="93">
        <v>16</v>
      </c>
      <c r="AG7" s="100" t="s">
        <v>43</v>
      </c>
      <c r="AH7" s="40"/>
      <c r="AI7" s="40"/>
      <c r="AJ7" s="92">
        <f aca="true" t="shared" si="6" ref="AJ7:AJ26">IF(AH7+AI7=0,0,IF(AH7+AI7&gt;0.1,AH7-AI7,0))</f>
        <v>0</v>
      </c>
      <c r="AK7" s="44">
        <f aca="true" t="shared" si="7" ref="AK7:AK26">IF(AH7&gt;AI7,"W",IF(AH7&lt;AI7,"L",IF(AH7=0,"",IF(AH7=AI7,"D",0))))</f>
      </c>
      <c r="AL7" s="122">
        <f>BA27+BE27+BE28+BA28</f>
        <v>0</v>
      </c>
      <c r="AM7" s="118">
        <f>AH7-AI7+AH8-AI8+AB7-AC7+AB8-AC8</f>
        <v>0</v>
      </c>
      <c r="AN7" s="106">
        <f>AI7+AI8+AC7+AC8</f>
        <v>0</v>
      </c>
      <c r="AO7" s="120">
        <f>RANK(BG17,$BG$7:$BG$26)</f>
        <v>1</v>
      </c>
      <c r="AP7" s="12"/>
      <c r="AQ7" s="12"/>
      <c r="AR7" s="12"/>
      <c r="AS7" s="12"/>
      <c r="AT7" s="12"/>
      <c r="AU7" s="12"/>
      <c r="AV7" s="12"/>
      <c r="AW7" s="12"/>
      <c r="AX7" s="12"/>
      <c r="BA7" s="32">
        <f>IF(J7="W",$H$3,IF(J7="D",$N$3,0))</f>
        <v>0</v>
      </c>
      <c r="BE7" s="30">
        <f>IF(P7="W",$H$3,IF(P7="D",$N$3,0))</f>
        <v>0</v>
      </c>
      <c r="BG7" s="26">
        <f>(Q7*1000000)+(R7*1000)-S7</f>
        <v>0</v>
      </c>
      <c r="BI7" s="117">
        <f>I7+I8+O8+O7</f>
        <v>0</v>
      </c>
    </row>
    <row r="8" spans="2:61" ht="33" customHeight="1">
      <c r="B8" s="137"/>
      <c r="C8" s="114"/>
      <c r="D8" s="64" t="s">
        <v>65</v>
      </c>
      <c r="E8" s="95">
        <v>5</v>
      </c>
      <c r="F8" s="96" t="s">
        <v>24</v>
      </c>
      <c r="G8" s="45"/>
      <c r="H8" s="45"/>
      <c r="I8" s="90">
        <f t="shared" si="0"/>
        <v>0</v>
      </c>
      <c r="J8" s="46">
        <f t="shared" si="1"/>
      </c>
      <c r="K8" s="95">
        <v>9</v>
      </c>
      <c r="L8" s="101" t="s">
        <v>40</v>
      </c>
      <c r="M8" s="45"/>
      <c r="N8" s="45"/>
      <c r="O8" s="90">
        <f t="shared" si="2"/>
        <v>0</v>
      </c>
      <c r="P8" s="48">
        <f t="shared" si="3"/>
      </c>
      <c r="Q8" s="133"/>
      <c r="R8" s="119"/>
      <c r="S8" s="107"/>
      <c r="T8" s="85"/>
      <c r="U8" s="135"/>
      <c r="V8" s="12"/>
      <c r="W8" s="112"/>
      <c r="X8" s="109"/>
      <c r="Y8" s="64" t="s">
        <v>65</v>
      </c>
      <c r="Z8" s="95">
        <v>12</v>
      </c>
      <c r="AA8" s="96" t="s">
        <v>42</v>
      </c>
      <c r="AB8" s="41"/>
      <c r="AC8" s="41"/>
      <c r="AD8" s="90">
        <f t="shared" si="4"/>
        <v>0</v>
      </c>
      <c r="AE8" s="48">
        <f t="shared" si="5"/>
      </c>
      <c r="AF8" s="95">
        <v>18</v>
      </c>
      <c r="AG8" s="101" t="s">
        <v>36</v>
      </c>
      <c r="AH8" s="41"/>
      <c r="AI8" s="41"/>
      <c r="AJ8" s="90">
        <f t="shared" si="6"/>
        <v>0</v>
      </c>
      <c r="AK8" s="48">
        <f t="shared" si="7"/>
      </c>
      <c r="AL8" s="123"/>
      <c r="AM8" s="119"/>
      <c r="AN8" s="107"/>
      <c r="AO8" s="121"/>
      <c r="AP8" s="12"/>
      <c r="AQ8" s="12"/>
      <c r="AR8" s="12"/>
      <c r="AS8" s="12"/>
      <c r="AT8" s="12"/>
      <c r="AU8" s="12"/>
      <c r="AV8" s="12"/>
      <c r="AW8" s="12"/>
      <c r="AX8" s="12"/>
      <c r="BA8" s="31">
        <f aca="true" t="shared" si="8" ref="BA8:BA26">IF(J8="W",$H$3,IF(J8="D",$N$3,0))</f>
        <v>0</v>
      </c>
      <c r="BE8" s="31">
        <f aca="true" t="shared" si="9" ref="BE8:BE26">IF(P8="W",$H$3,IF(P8="D",$N$3,0))</f>
        <v>0</v>
      </c>
      <c r="BG8" s="26">
        <f>(Q9*1000000)+(R9*1000)-S9</f>
        <v>0</v>
      </c>
      <c r="BI8" s="116"/>
    </row>
    <row r="9" spans="2:61" ht="33" customHeight="1">
      <c r="B9" s="111">
        <v>2</v>
      </c>
      <c r="C9" s="108"/>
      <c r="D9" s="63" t="s">
        <v>9</v>
      </c>
      <c r="E9" s="97">
        <v>1</v>
      </c>
      <c r="F9" s="94" t="s">
        <v>25</v>
      </c>
      <c r="G9" s="43"/>
      <c r="H9" s="43"/>
      <c r="I9" s="89">
        <f t="shared" si="0"/>
        <v>0</v>
      </c>
      <c r="J9" s="44">
        <f t="shared" si="1"/>
      </c>
      <c r="K9" s="102">
        <v>11</v>
      </c>
      <c r="L9" s="100" t="s">
        <v>31</v>
      </c>
      <c r="M9" s="43"/>
      <c r="N9" s="43"/>
      <c r="O9" s="89">
        <f t="shared" si="2"/>
        <v>0</v>
      </c>
      <c r="P9" s="44">
        <f t="shared" si="3"/>
      </c>
      <c r="Q9" s="122">
        <f>BA9+BE9+BE10+BA10</f>
        <v>0</v>
      </c>
      <c r="R9" s="118">
        <f>M9-N9+M10-N10+G9-H9+G10-H10</f>
        <v>0</v>
      </c>
      <c r="S9" s="106">
        <f>N9+N10+H9+H10</f>
        <v>0</v>
      </c>
      <c r="T9" s="86"/>
      <c r="U9" s="125">
        <f>RANK(BG8,$BG$7:$BG$26)</f>
        <v>1</v>
      </c>
      <c r="V9" s="12"/>
      <c r="W9" s="111">
        <v>12</v>
      </c>
      <c r="X9" s="108"/>
      <c r="Y9" s="63" t="s">
        <v>9</v>
      </c>
      <c r="Z9" s="97">
        <v>10</v>
      </c>
      <c r="AA9" s="94" t="s">
        <v>45</v>
      </c>
      <c r="AB9" s="40"/>
      <c r="AC9" s="40"/>
      <c r="AD9" s="89">
        <f t="shared" si="4"/>
        <v>0</v>
      </c>
      <c r="AE9" s="44">
        <f t="shared" si="5"/>
      </c>
      <c r="AF9" s="102">
        <v>15</v>
      </c>
      <c r="AG9" s="100" t="s">
        <v>41</v>
      </c>
      <c r="AH9" s="40"/>
      <c r="AI9" s="40"/>
      <c r="AJ9" s="89">
        <f t="shared" si="6"/>
        <v>0</v>
      </c>
      <c r="AK9" s="44">
        <f t="shared" si="7"/>
      </c>
      <c r="AL9" s="122">
        <f>BA29+BE29+BE30+BA30</f>
        <v>0</v>
      </c>
      <c r="AM9" s="118">
        <f>AH9-AI9+AH10-AI10+AB9-AC9+AB10-AC10</f>
        <v>0</v>
      </c>
      <c r="AN9" s="106">
        <f>AI9+AI10+AC9+AC10</f>
        <v>0</v>
      </c>
      <c r="AO9" s="120">
        <f>RANK(BG18,$BG$7:$BG$26)</f>
        <v>1</v>
      </c>
      <c r="AP9" s="12"/>
      <c r="AQ9" s="12"/>
      <c r="AR9" s="12"/>
      <c r="AS9" s="12"/>
      <c r="AT9" s="12"/>
      <c r="AU9" s="12"/>
      <c r="AV9" s="12"/>
      <c r="AW9" s="12"/>
      <c r="AX9" s="12"/>
      <c r="BA9" s="32">
        <f t="shared" si="8"/>
        <v>0</v>
      </c>
      <c r="BE9" s="32">
        <f t="shared" si="9"/>
        <v>0</v>
      </c>
      <c r="BG9" s="26">
        <f>(Q11*1000000)+(R11*1000)-S11</f>
        <v>0</v>
      </c>
      <c r="BI9" s="115">
        <f>I9+I10+O10+O9</f>
        <v>0</v>
      </c>
    </row>
    <row r="10" spans="2:61" ht="33" customHeight="1">
      <c r="B10" s="112"/>
      <c r="C10" s="109"/>
      <c r="D10" s="64" t="s">
        <v>65</v>
      </c>
      <c r="E10" s="98">
        <v>6</v>
      </c>
      <c r="F10" s="99" t="s">
        <v>22</v>
      </c>
      <c r="G10" s="47"/>
      <c r="H10" s="47"/>
      <c r="I10" s="91">
        <f t="shared" si="0"/>
        <v>0</v>
      </c>
      <c r="J10" s="48">
        <f t="shared" si="1"/>
      </c>
      <c r="K10" s="103">
        <v>12</v>
      </c>
      <c r="L10" s="104" t="s">
        <v>30</v>
      </c>
      <c r="M10" s="47"/>
      <c r="N10" s="47"/>
      <c r="O10" s="91">
        <f t="shared" si="2"/>
        <v>0</v>
      </c>
      <c r="P10" s="48">
        <f t="shared" si="3"/>
      </c>
      <c r="Q10" s="123"/>
      <c r="R10" s="119"/>
      <c r="S10" s="107"/>
      <c r="T10" s="85"/>
      <c r="U10" s="126"/>
      <c r="V10" s="12"/>
      <c r="W10" s="112"/>
      <c r="X10" s="109"/>
      <c r="Y10" s="64" t="s">
        <v>65</v>
      </c>
      <c r="Z10" s="98">
        <v>14</v>
      </c>
      <c r="AA10" s="99" t="s">
        <v>44</v>
      </c>
      <c r="AB10" s="42"/>
      <c r="AC10" s="42"/>
      <c r="AD10" s="91">
        <f t="shared" si="4"/>
        <v>0</v>
      </c>
      <c r="AE10" s="48">
        <f t="shared" si="5"/>
      </c>
      <c r="AF10" s="103">
        <v>19</v>
      </c>
      <c r="AG10" s="104" t="s">
        <v>54</v>
      </c>
      <c r="AH10" s="42"/>
      <c r="AI10" s="42"/>
      <c r="AJ10" s="91">
        <f t="shared" si="6"/>
        <v>0</v>
      </c>
      <c r="AK10" s="48">
        <f t="shared" si="7"/>
      </c>
      <c r="AL10" s="123"/>
      <c r="AM10" s="119"/>
      <c r="AN10" s="107"/>
      <c r="AO10" s="121"/>
      <c r="AP10" s="12"/>
      <c r="AQ10" s="12"/>
      <c r="AR10" s="12"/>
      <c r="AS10" s="12"/>
      <c r="AT10" s="12"/>
      <c r="AU10" s="12"/>
      <c r="AV10" s="12"/>
      <c r="AW10" s="12"/>
      <c r="AX10" s="12"/>
      <c r="BA10" s="33">
        <f t="shared" si="8"/>
        <v>0</v>
      </c>
      <c r="BE10" s="33">
        <f t="shared" si="9"/>
        <v>0</v>
      </c>
      <c r="BG10" s="26">
        <f>(Q13*1000000)+(R13*1000)-S13</f>
        <v>0</v>
      </c>
      <c r="BI10" s="116"/>
    </row>
    <row r="11" spans="2:61" ht="33" customHeight="1">
      <c r="B11" s="111">
        <v>3</v>
      </c>
      <c r="C11" s="108"/>
      <c r="D11" s="63" t="s">
        <v>9</v>
      </c>
      <c r="E11" s="97">
        <v>7</v>
      </c>
      <c r="F11" s="94" t="s">
        <v>31</v>
      </c>
      <c r="G11" s="43"/>
      <c r="H11" s="43"/>
      <c r="I11" s="89">
        <f t="shared" si="0"/>
        <v>0</v>
      </c>
      <c r="J11" s="44">
        <f t="shared" si="1"/>
      </c>
      <c r="K11" s="102">
        <v>10</v>
      </c>
      <c r="L11" s="100" t="s">
        <v>25</v>
      </c>
      <c r="M11" s="43"/>
      <c r="N11" s="43"/>
      <c r="O11" s="89">
        <f t="shared" si="2"/>
        <v>0</v>
      </c>
      <c r="P11" s="44">
        <f t="shared" si="3"/>
      </c>
      <c r="Q11" s="122">
        <f>BA11+BE11+BE12+BA12</f>
        <v>0</v>
      </c>
      <c r="R11" s="118">
        <f>M11-N11+M12-N12+G11-H11+G12-H12</f>
        <v>0</v>
      </c>
      <c r="S11" s="106">
        <f>N11+N12+H11+H12</f>
        <v>0</v>
      </c>
      <c r="T11" s="86"/>
      <c r="U11" s="125">
        <f>RANK(BG9,$BG$7:$BG$26)</f>
        <v>1</v>
      </c>
      <c r="V11" s="12"/>
      <c r="W11" s="111">
        <v>13</v>
      </c>
      <c r="X11" s="108"/>
      <c r="Y11" s="63" t="s">
        <v>9</v>
      </c>
      <c r="Z11" s="97">
        <v>11</v>
      </c>
      <c r="AA11" s="94" t="s">
        <v>37</v>
      </c>
      <c r="AB11" s="40"/>
      <c r="AC11" s="40"/>
      <c r="AD11" s="89">
        <f t="shared" si="4"/>
        <v>0</v>
      </c>
      <c r="AE11" s="44">
        <f t="shared" si="5"/>
      </c>
      <c r="AF11" s="102">
        <v>3</v>
      </c>
      <c r="AG11" s="100" t="s">
        <v>57</v>
      </c>
      <c r="AH11" s="40"/>
      <c r="AI11" s="40"/>
      <c r="AJ11" s="89">
        <f t="shared" si="6"/>
        <v>0</v>
      </c>
      <c r="AK11" s="44">
        <f t="shared" si="7"/>
      </c>
      <c r="AL11" s="122">
        <f>BA31+BE31+BE32+BA32</f>
        <v>0</v>
      </c>
      <c r="AM11" s="118">
        <f>AH11-AI11+AH12-AI12+AB11-AC11+AB12-AC12</f>
        <v>0</v>
      </c>
      <c r="AN11" s="106">
        <f>AI11+AI12+AC11+AC12</f>
        <v>0</v>
      </c>
      <c r="AO11" s="120">
        <f>RANK(BG19,$BG$7:$BG$26)</f>
        <v>1</v>
      </c>
      <c r="AP11" s="12"/>
      <c r="AQ11" s="12"/>
      <c r="AR11" s="12"/>
      <c r="AS11" s="12"/>
      <c r="AT11" s="12"/>
      <c r="AU11" s="12"/>
      <c r="AV11" s="12"/>
      <c r="AW11" s="12"/>
      <c r="AX11" s="12"/>
      <c r="BA11" s="32">
        <f t="shared" si="8"/>
        <v>0</v>
      </c>
      <c r="BE11" s="32">
        <f t="shared" si="9"/>
        <v>0</v>
      </c>
      <c r="BG11" s="26">
        <f>(Q15*1000000)+(R15*1000)-S15</f>
        <v>0</v>
      </c>
      <c r="BI11" s="115">
        <f>I11+I12+O12+O11</f>
        <v>0</v>
      </c>
    </row>
    <row r="12" spans="2:61" ht="33" customHeight="1">
      <c r="B12" s="112"/>
      <c r="C12" s="109"/>
      <c r="D12" s="64" t="s">
        <v>65</v>
      </c>
      <c r="E12" s="98">
        <v>2</v>
      </c>
      <c r="F12" s="99" t="s">
        <v>20</v>
      </c>
      <c r="G12" s="47"/>
      <c r="H12" s="47"/>
      <c r="I12" s="91">
        <f t="shared" si="0"/>
        <v>0</v>
      </c>
      <c r="J12" s="48">
        <f t="shared" si="1"/>
      </c>
      <c r="K12" s="103">
        <v>12</v>
      </c>
      <c r="L12" s="104" t="s">
        <v>28</v>
      </c>
      <c r="M12" s="47"/>
      <c r="N12" s="47"/>
      <c r="O12" s="91">
        <f t="shared" si="2"/>
        <v>0</v>
      </c>
      <c r="P12" s="48">
        <f t="shared" si="3"/>
      </c>
      <c r="Q12" s="123"/>
      <c r="R12" s="119"/>
      <c r="S12" s="107"/>
      <c r="T12" s="85"/>
      <c r="U12" s="126"/>
      <c r="V12" s="12"/>
      <c r="W12" s="112"/>
      <c r="X12" s="109"/>
      <c r="Y12" s="64" t="s">
        <v>65</v>
      </c>
      <c r="Z12" s="98">
        <v>8</v>
      </c>
      <c r="AA12" s="99" t="s">
        <v>54</v>
      </c>
      <c r="AB12" s="42"/>
      <c r="AC12" s="42"/>
      <c r="AD12" s="91">
        <f t="shared" si="4"/>
        <v>0</v>
      </c>
      <c r="AE12" s="48">
        <f t="shared" si="5"/>
      </c>
      <c r="AF12" s="103">
        <v>18</v>
      </c>
      <c r="AG12" s="104" t="s">
        <v>32</v>
      </c>
      <c r="AH12" s="42"/>
      <c r="AI12" s="42"/>
      <c r="AJ12" s="91">
        <f t="shared" si="6"/>
        <v>0</v>
      </c>
      <c r="AK12" s="48">
        <f t="shared" si="7"/>
      </c>
      <c r="AL12" s="123"/>
      <c r="AM12" s="119"/>
      <c r="AN12" s="107"/>
      <c r="AO12" s="121"/>
      <c r="AP12" s="12"/>
      <c r="AQ12" s="12"/>
      <c r="AR12" s="12"/>
      <c r="AS12" s="12"/>
      <c r="AT12" s="12"/>
      <c r="AU12" s="12"/>
      <c r="AV12" s="12"/>
      <c r="AW12" s="12"/>
      <c r="AX12" s="12"/>
      <c r="BA12" s="33">
        <f t="shared" si="8"/>
        <v>0</v>
      </c>
      <c r="BE12" s="33">
        <f t="shared" si="9"/>
        <v>0</v>
      </c>
      <c r="BG12" s="26">
        <f>(Q17*1000000)+(R17*1000)-S17</f>
        <v>0</v>
      </c>
      <c r="BI12" s="116"/>
    </row>
    <row r="13" spans="2:61" ht="33" customHeight="1">
      <c r="B13" s="111">
        <v>4</v>
      </c>
      <c r="C13" s="108"/>
      <c r="D13" s="63" t="s">
        <v>9</v>
      </c>
      <c r="E13" s="97">
        <v>7</v>
      </c>
      <c r="F13" s="94" t="s">
        <v>29</v>
      </c>
      <c r="G13" s="43"/>
      <c r="H13" s="43"/>
      <c r="I13" s="89">
        <f t="shared" si="0"/>
        <v>0</v>
      </c>
      <c r="J13" s="44">
        <f t="shared" si="1"/>
      </c>
      <c r="K13" s="102">
        <v>11</v>
      </c>
      <c r="L13" s="100" t="s">
        <v>27</v>
      </c>
      <c r="M13" s="43"/>
      <c r="N13" s="43"/>
      <c r="O13" s="89">
        <f t="shared" si="2"/>
        <v>0</v>
      </c>
      <c r="P13" s="44">
        <f t="shared" si="3"/>
      </c>
      <c r="Q13" s="122">
        <f>BA13+BE13+BE14+BA14</f>
        <v>0</v>
      </c>
      <c r="R13" s="118">
        <f>M13-N13+M14-N14+G13-H13+G14-H14</f>
        <v>0</v>
      </c>
      <c r="S13" s="106">
        <f>N13+N14+H13+H14</f>
        <v>0</v>
      </c>
      <c r="T13" s="86"/>
      <c r="U13" s="125">
        <f>RANK(BG10,$BG$7:$BG$26)</f>
        <v>1</v>
      </c>
      <c r="V13" s="12"/>
      <c r="W13" s="111">
        <v>14</v>
      </c>
      <c r="X13" s="108"/>
      <c r="Y13" s="63" t="s">
        <v>9</v>
      </c>
      <c r="Z13" s="97">
        <v>11</v>
      </c>
      <c r="AA13" s="94" t="s">
        <v>35</v>
      </c>
      <c r="AB13" s="40"/>
      <c r="AC13" s="40"/>
      <c r="AD13" s="89">
        <f t="shared" si="4"/>
        <v>0</v>
      </c>
      <c r="AE13" s="44">
        <f t="shared" si="5"/>
      </c>
      <c r="AF13" s="102">
        <v>7</v>
      </c>
      <c r="AG13" s="100" t="s">
        <v>51</v>
      </c>
      <c r="AH13" s="40"/>
      <c r="AI13" s="40"/>
      <c r="AJ13" s="89">
        <f t="shared" si="6"/>
        <v>0</v>
      </c>
      <c r="AK13" s="44">
        <f t="shared" si="7"/>
      </c>
      <c r="AL13" s="122">
        <f>BA33+BE33+BE34+BA34</f>
        <v>0</v>
      </c>
      <c r="AM13" s="118">
        <f>AH13-AI13+AH14-AI14+AB13-AC13+AB14-AC14</f>
        <v>0</v>
      </c>
      <c r="AN13" s="106">
        <f>AI13+AI14+AC13+AC14</f>
        <v>0</v>
      </c>
      <c r="AO13" s="120">
        <f>RANK(BG20,$BG$7:$BG$26)</f>
        <v>1</v>
      </c>
      <c r="AP13" s="12"/>
      <c r="AQ13" s="12"/>
      <c r="AR13" s="12"/>
      <c r="AS13" s="12"/>
      <c r="AT13" s="12"/>
      <c r="AU13" s="12"/>
      <c r="AV13" s="12"/>
      <c r="AW13" s="12"/>
      <c r="AX13" s="12"/>
      <c r="BA13" s="32">
        <f t="shared" si="8"/>
        <v>0</v>
      </c>
      <c r="BE13" s="32">
        <f t="shared" si="9"/>
        <v>0</v>
      </c>
      <c r="BG13" s="26">
        <f>(Q19*1000000)+(R19*1000)-S19</f>
        <v>0</v>
      </c>
      <c r="BI13" s="115">
        <f>I13+I14+O14+O13</f>
        <v>0</v>
      </c>
    </row>
    <row r="14" spans="2:61" ht="33" customHeight="1">
      <c r="B14" s="112"/>
      <c r="C14" s="109"/>
      <c r="D14" s="64" t="s">
        <v>65</v>
      </c>
      <c r="E14" s="98">
        <v>20</v>
      </c>
      <c r="F14" s="99" t="s">
        <v>40</v>
      </c>
      <c r="G14" s="47"/>
      <c r="H14" s="47"/>
      <c r="I14" s="91">
        <f t="shared" si="0"/>
        <v>0</v>
      </c>
      <c r="J14" s="48">
        <f t="shared" si="1"/>
      </c>
      <c r="K14" s="103">
        <v>13</v>
      </c>
      <c r="L14" s="104" t="s">
        <v>20</v>
      </c>
      <c r="M14" s="47"/>
      <c r="N14" s="47"/>
      <c r="O14" s="91">
        <f t="shared" si="2"/>
        <v>0</v>
      </c>
      <c r="P14" s="48">
        <f t="shared" si="3"/>
      </c>
      <c r="Q14" s="123"/>
      <c r="R14" s="119"/>
      <c r="S14" s="107"/>
      <c r="T14" s="85"/>
      <c r="U14" s="126"/>
      <c r="V14" s="12"/>
      <c r="W14" s="112"/>
      <c r="X14" s="109"/>
      <c r="Y14" s="64" t="s">
        <v>65</v>
      </c>
      <c r="Z14" s="98">
        <v>18</v>
      </c>
      <c r="AA14" s="99" t="s">
        <v>48</v>
      </c>
      <c r="AB14" s="42"/>
      <c r="AC14" s="42"/>
      <c r="AD14" s="91">
        <f t="shared" si="4"/>
        <v>0</v>
      </c>
      <c r="AE14" s="48">
        <f t="shared" si="5"/>
      </c>
      <c r="AF14" s="103">
        <v>4</v>
      </c>
      <c r="AG14" s="104" t="s">
        <v>50</v>
      </c>
      <c r="AH14" s="42"/>
      <c r="AI14" s="42"/>
      <c r="AJ14" s="91">
        <f t="shared" si="6"/>
        <v>0</v>
      </c>
      <c r="AK14" s="48">
        <f t="shared" si="7"/>
      </c>
      <c r="AL14" s="123"/>
      <c r="AM14" s="119"/>
      <c r="AN14" s="107"/>
      <c r="AO14" s="121"/>
      <c r="AP14" s="12"/>
      <c r="AQ14" s="12"/>
      <c r="AR14" s="12"/>
      <c r="AS14" s="12"/>
      <c r="AT14" s="12"/>
      <c r="AU14" s="12"/>
      <c r="AV14" s="12"/>
      <c r="AW14" s="12"/>
      <c r="AX14" s="12"/>
      <c r="BA14" s="33">
        <f t="shared" si="8"/>
        <v>0</v>
      </c>
      <c r="BE14" s="33">
        <f t="shared" si="9"/>
        <v>0</v>
      </c>
      <c r="BG14" s="26">
        <f>(Q21*1000000)+(R21*1000)-S21</f>
        <v>0</v>
      </c>
      <c r="BI14" s="116"/>
    </row>
    <row r="15" spans="2:61" ht="33" customHeight="1">
      <c r="B15" s="111">
        <v>5</v>
      </c>
      <c r="C15" s="108"/>
      <c r="D15" s="63" t="s">
        <v>9</v>
      </c>
      <c r="E15" s="97">
        <v>3</v>
      </c>
      <c r="F15" s="94" t="s">
        <v>21</v>
      </c>
      <c r="G15" s="43"/>
      <c r="H15" s="43"/>
      <c r="I15" s="89">
        <f t="shared" si="0"/>
        <v>0</v>
      </c>
      <c r="J15" s="44">
        <f t="shared" si="1"/>
      </c>
      <c r="K15" s="102">
        <v>8</v>
      </c>
      <c r="L15" s="100" t="s">
        <v>23</v>
      </c>
      <c r="M15" s="43"/>
      <c r="N15" s="43"/>
      <c r="O15" s="89">
        <f t="shared" si="2"/>
        <v>0</v>
      </c>
      <c r="P15" s="44">
        <f t="shared" si="3"/>
      </c>
      <c r="Q15" s="122">
        <f>BA15+BE15+BE16+BA16</f>
        <v>0</v>
      </c>
      <c r="R15" s="118">
        <f>M15-N15+M16-N16+G15-H15+G16-H16</f>
        <v>0</v>
      </c>
      <c r="S15" s="106">
        <f>N15+N16+H15+H16</f>
        <v>0</v>
      </c>
      <c r="T15" s="86"/>
      <c r="U15" s="125">
        <f>RANK(BG11,$BG$7:$BG$26)</f>
        <v>1</v>
      </c>
      <c r="V15" s="12"/>
      <c r="W15" s="111">
        <v>15</v>
      </c>
      <c r="X15" s="108"/>
      <c r="Y15" s="63" t="s">
        <v>9</v>
      </c>
      <c r="Z15" s="97">
        <v>13</v>
      </c>
      <c r="AA15" s="94" t="s">
        <v>55</v>
      </c>
      <c r="AB15" s="40"/>
      <c r="AC15" s="40"/>
      <c r="AD15" s="89">
        <f t="shared" si="4"/>
        <v>0</v>
      </c>
      <c r="AE15" s="44">
        <f t="shared" si="5"/>
      </c>
      <c r="AF15" s="102">
        <v>2</v>
      </c>
      <c r="AG15" s="100" t="s">
        <v>49</v>
      </c>
      <c r="AH15" s="40"/>
      <c r="AI15" s="40"/>
      <c r="AJ15" s="89">
        <f t="shared" si="6"/>
        <v>0</v>
      </c>
      <c r="AK15" s="44">
        <f t="shared" si="7"/>
      </c>
      <c r="AL15" s="122">
        <f>BA35+BE35+BE36+BA36</f>
        <v>0</v>
      </c>
      <c r="AM15" s="118">
        <f>AH15-AI15+AH16-AI16+AB15-AC15+AB16-AC16</f>
        <v>0</v>
      </c>
      <c r="AN15" s="106">
        <f>AI15+AI16+AC15+AC16</f>
        <v>0</v>
      </c>
      <c r="AO15" s="120">
        <f>RANK(BG21,$BG$7:$BG$26)</f>
        <v>1</v>
      </c>
      <c r="AP15" s="12"/>
      <c r="AQ15" s="12"/>
      <c r="AR15" s="12"/>
      <c r="AS15" s="12"/>
      <c r="AT15" s="12"/>
      <c r="AU15" s="12"/>
      <c r="AV15" s="12"/>
      <c r="AW15" s="12"/>
      <c r="AX15" s="12"/>
      <c r="BA15" s="32">
        <f t="shared" si="8"/>
        <v>0</v>
      </c>
      <c r="BE15" s="32">
        <f t="shared" si="9"/>
        <v>0</v>
      </c>
      <c r="BG15" s="26">
        <f>(Q23*1000000)+(R23*1000)-S23</f>
        <v>0</v>
      </c>
      <c r="BI15" s="115">
        <f>I15+I16+O16+O15</f>
        <v>0</v>
      </c>
    </row>
    <row r="16" spans="2:61" ht="33" customHeight="1">
      <c r="B16" s="112"/>
      <c r="C16" s="109"/>
      <c r="D16" s="64" t="s">
        <v>65</v>
      </c>
      <c r="E16" s="98">
        <v>2</v>
      </c>
      <c r="F16" s="99" t="s">
        <v>30</v>
      </c>
      <c r="G16" s="47"/>
      <c r="H16" s="47"/>
      <c r="I16" s="91">
        <f t="shared" si="0"/>
        <v>0</v>
      </c>
      <c r="J16" s="48">
        <f t="shared" si="1"/>
      </c>
      <c r="K16" s="103">
        <v>13</v>
      </c>
      <c r="L16" s="104" t="s">
        <v>18</v>
      </c>
      <c r="M16" s="47"/>
      <c r="N16" s="47"/>
      <c r="O16" s="91">
        <f t="shared" si="2"/>
        <v>0</v>
      </c>
      <c r="P16" s="48">
        <f t="shared" si="3"/>
      </c>
      <c r="Q16" s="123"/>
      <c r="R16" s="119"/>
      <c r="S16" s="107"/>
      <c r="T16" s="85"/>
      <c r="U16" s="126"/>
      <c r="V16" s="12"/>
      <c r="W16" s="112"/>
      <c r="X16" s="109"/>
      <c r="Y16" s="64" t="s">
        <v>65</v>
      </c>
      <c r="Z16" s="98">
        <v>8</v>
      </c>
      <c r="AA16" s="99" t="s">
        <v>36</v>
      </c>
      <c r="AB16" s="42"/>
      <c r="AC16" s="42"/>
      <c r="AD16" s="91">
        <f t="shared" si="4"/>
        <v>0</v>
      </c>
      <c r="AE16" s="48">
        <f t="shared" si="5"/>
      </c>
      <c r="AF16" s="103">
        <v>19</v>
      </c>
      <c r="AG16" s="104" t="s">
        <v>34</v>
      </c>
      <c r="AH16" s="42"/>
      <c r="AI16" s="42"/>
      <c r="AJ16" s="91">
        <f t="shared" si="6"/>
        <v>0</v>
      </c>
      <c r="AK16" s="48">
        <f t="shared" si="7"/>
      </c>
      <c r="AL16" s="123"/>
      <c r="AM16" s="119"/>
      <c r="AN16" s="107"/>
      <c r="AO16" s="121"/>
      <c r="AP16" s="12"/>
      <c r="AQ16" s="12"/>
      <c r="AR16" s="12"/>
      <c r="AS16" s="12"/>
      <c r="AT16" s="12"/>
      <c r="AU16" s="12"/>
      <c r="AV16" s="12"/>
      <c r="AW16" s="12"/>
      <c r="AX16" s="12"/>
      <c r="BA16" s="33">
        <f t="shared" si="8"/>
        <v>0</v>
      </c>
      <c r="BE16" s="33">
        <f t="shared" si="9"/>
        <v>0</v>
      </c>
      <c r="BG16" s="26">
        <f>(Q25*1000000)+(R25*1000)-S25</f>
        <v>0</v>
      </c>
      <c r="BI16" s="116"/>
    </row>
    <row r="17" spans="2:61" ht="33" customHeight="1">
      <c r="B17" s="111">
        <v>6</v>
      </c>
      <c r="C17" s="108"/>
      <c r="D17" s="63" t="s">
        <v>9</v>
      </c>
      <c r="E17" s="97">
        <v>3</v>
      </c>
      <c r="F17" s="94" t="s">
        <v>19</v>
      </c>
      <c r="G17" s="43"/>
      <c r="H17" s="43"/>
      <c r="I17" s="89">
        <f t="shared" si="0"/>
        <v>0</v>
      </c>
      <c r="J17" s="44">
        <f t="shared" si="1"/>
      </c>
      <c r="K17" s="102">
        <v>14</v>
      </c>
      <c r="L17" s="100" t="s">
        <v>39</v>
      </c>
      <c r="M17" s="43"/>
      <c r="N17" s="43"/>
      <c r="O17" s="89">
        <f t="shared" si="2"/>
        <v>0</v>
      </c>
      <c r="P17" s="44">
        <f t="shared" si="3"/>
      </c>
      <c r="Q17" s="122">
        <f>BA17+BE17+BE18+BA18</f>
        <v>0</v>
      </c>
      <c r="R17" s="118">
        <f>M17-N17+M18-N18+G17-H17+G18-H18</f>
        <v>0</v>
      </c>
      <c r="S17" s="106">
        <f>N17+N18+H17+H18</f>
        <v>0</v>
      </c>
      <c r="T17" s="86"/>
      <c r="U17" s="125">
        <f>RANK(BG12,$BG$7:$BG$26)</f>
        <v>1</v>
      </c>
      <c r="V17" s="12"/>
      <c r="W17" s="111">
        <v>16</v>
      </c>
      <c r="X17" s="108"/>
      <c r="Y17" s="63" t="s">
        <v>9</v>
      </c>
      <c r="Z17" s="97">
        <v>13</v>
      </c>
      <c r="AA17" s="94" t="s">
        <v>53</v>
      </c>
      <c r="AB17" s="40"/>
      <c r="AC17" s="40"/>
      <c r="AD17" s="89">
        <f t="shared" si="4"/>
        <v>0</v>
      </c>
      <c r="AE17" s="44">
        <f t="shared" si="5"/>
      </c>
      <c r="AF17" s="102">
        <v>1</v>
      </c>
      <c r="AG17" s="100" t="s">
        <v>47</v>
      </c>
      <c r="AH17" s="40"/>
      <c r="AI17" s="40"/>
      <c r="AJ17" s="89">
        <f t="shared" si="6"/>
        <v>0</v>
      </c>
      <c r="AK17" s="44">
        <f t="shared" si="7"/>
      </c>
      <c r="AL17" s="122">
        <f>BA37+BE37+BE38+BA38</f>
        <v>0</v>
      </c>
      <c r="AM17" s="118">
        <f>AH17-AI17+AH18-AI18+AB17-AC17+AB18-AC18</f>
        <v>0</v>
      </c>
      <c r="AN17" s="106">
        <f>AI17+AI18+AC17+AC18</f>
        <v>0</v>
      </c>
      <c r="AO17" s="120">
        <f>RANK(BG22,$BG$7:$BG$26)</f>
        <v>1</v>
      </c>
      <c r="AP17" s="12"/>
      <c r="AQ17" s="12"/>
      <c r="AR17" s="12"/>
      <c r="AS17" s="12"/>
      <c r="AT17" s="12"/>
      <c r="AU17" s="12"/>
      <c r="AV17" s="12"/>
      <c r="AW17" s="12"/>
      <c r="AX17" s="12"/>
      <c r="BA17" s="32">
        <f t="shared" si="8"/>
        <v>0</v>
      </c>
      <c r="BE17" s="32">
        <f t="shared" si="9"/>
        <v>0</v>
      </c>
      <c r="BG17" s="26">
        <f>(AL7*1000000)+(AM7*1000)-AN7</f>
        <v>0</v>
      </c>
      <c r="BI17" s="115">
        <f>I17+I18+O18+O17</f>
        <v>0</v>
      </c>
    </row>
    <row r="18" spans="2:61" ht="33" customHeight="1">
      <c r="B18" s="112"/>
      <c r="C18" s="109"/>
      <c r="D18" s="64" t="s">
        <v>65</v>
      </c>
      <c r="E18" s="98">
        <v>6</v>
      </c>
      <c r="F18" s="99" t="s">
        <v>28</v>
      </c>
      <c r="G18" s="47"/>
      <c r="H18" s="47"/>
      <c r="I18" s="91">
        <f t="shared" si="0"/>
        <v>0</v>
      </c>
      <c r="J18" s="48">
        <f t="shared" si="1"/>
      </c>
      <c r="K18" s="103">
        <v>17</v>
      </c>
      <c r="L18" s="104" t="s">
        <v>44</v>
      </c>
      <c r="M18" s="47"/>
      <c r="N18" s="47"/>
      <c r="O18" s="91">
        <f t="shared" si="2"/>
        <v>0</v>
      </c>
      <c r="P18" s="48">
        <f t="shared" si="3"/>
      </c>
      <c r="Q18" s="123"/>
      <c r="R18" s="119"/>
      <c r="S18" s="107"/>
      <c r="T18" s="85"/>
      <c r="U18" s="126"/>
      <c r="V18" s="12"/>
      <c r="W18" s="112"/>
      <c r="X18" s="109"/>
      <c r="Y18" s="64" t="s">
        <v>65</v>
      </c>
      <c r="Z18" s="98">
        <v>19</v>
      </c>
      <c r="AA18" s="99" t="s">
        <v>46</v>
      </c>
      <c r="AB18" s="42"/>
      <c r="AC18" s="42"/>
      <c r="AD18" s="91">
        <f t="shared" si="4"/>
        <v>0</v>
      </c>
      <c r="AE18" s="48">
        <f t="shared" si="5"/>
      </c>
      <c r="AF18" s="103">
        <v>5</v>
      </c>
      <c r="AG18" s="104" t="s">
        <v>52</v>
      </c>
      <c r="AH18" s="42"/>
      <c r="AI18" s="42"/>
      <c r="AJ18" s="91">
        <f t="shared" si="6"/>
        <v>0</v>
      </c>
      <c r="AK18" s="48">
        <f t="shared" si="7"/>
      </c>
      <c r="AL18" s="123"/>
      <c r="AM18" s="119"/>
      <c r="AN18" s="107"/>
      <c r="AO18" s="121"/>
      <c r="AP18" s="12"/>
      <c r="AQ18" s="12"/>
      <c r="AR18" s="12"/>
      <c r="AS18" s="12"/>
      <c r="AT18" s="12"/>
      <c r="AU18" s="12"/>
      <c r="AV18" s="12"/>
      <c r="AW18" s="12"/>
      <c r="AX18" s="12"/>
      <c r="BA18" s="33">
        <f t="shared" si="8"/>
        <v>0</v>
      </c>
      <c r="BE18" s="33">
        <f t="shared" si="9"/>
        <v>0</v>
      </c>
      <c r="BG18" s="26">
        <f>(AL9*1000000)+(AM9*1000)-AN9</f>
        <v>0</v>
      </c>
      <c r="BI18" s="116"/>
    </row>
    <row r="19" spans="2:61" ht="33" customHeight="1">
      <c r="B19" s="111">
        <v>7</v>
      </c>
      <c r="C19" s="108"/>
      <c r="D19" s="63" t="s">
        <v>9</v>
      </c>
      <c r="E19" s="97">
        <v>4</v>
      </c>
      <c r="F19" s="94" t="s">
        <v>39</v>
      </c>
      <c r="G19" s="43"/>
      <c r="H19" s="43"/>
      <c r="I19" s="89">
        <f t="shared" si="0"/>
        <v>0</v>
      </c>
      <c r="J19" s="44">
        <f t="shared" si="1"/>
      </c>
      <c r="K19" s="102">
        <v>8</v>
      </c>
      <c r="L19" s="100" t="s">
        <v>19</v>
      </c>
      <c r="M19" s="43"/>
      <c r="N19" s="43"/>
      <c r="O19" s="89">
        <f t="shared" si="2"/>
        <v>0</v>
      </c>
      <c r="P19" s="44">
        <f t="shared" si="3"/>
      </c>
      <c r="Q19" s="122">
        <f>BA19+BE19+BE20+BA20</f>
        <v>0</v>
      </c>
      <c r="R19" s="118">
        <f>M19-N19+M20-N20+G19-H19+G20-H20</f>
        <v>0</v>
      </c>
      <c r="S19" s="106">
        <f>N19+N20+H19+H20</f>
        <v>0</v>
      </c>
      <c r="T19" s="86"/>
      <c r="U19" s="125">
        <f>RANK(BG13,$BG$7:$BG$26)</f>
        <v>1</v>
      </c>
      <c r="V19" s="12"/>
      <c r="W19" s="111">
        <v>17</v>
      </c>
      <c r="X19" s="108"/>
      <c r="Y19" s="63" t="s">
        <v>9</v>
      </c>
      <c r="Z19" s="97">
        <v>16</v>
      </c>
      <c r="AA19" s="94" t="s">
        <v>51</v>
      </c>
      <c r="AB19" s="40"/>
      <c r="AC19" s="40"/>
      <c r="AD19" s="89">
        <f t="shared" si="4"/>
        <v>0</v>
      </c>
      <c r="AE19" s="44">
        <f t="shared" si="5"/>
      </c>
      <c r="AF19" s="102">
        <v>3</v>
      </c>
      <c r="AG19" s="100" t="s">
        <v>35</v>
      </c>
      <c r="AH19" s="40"/>
      <c r="AI19" s="40"/>
      <c r="AJ19" s="89">
        <f t="shared" si="6"/>
        <v>0</v>
      </c>
      <c r="AK19" s="44">
        <f t="shared" si="7"/>
      </c>
      <c r="AL19" s="122">
        <f>BA39+BE39+BE40+BA40</f>
        <v>0</v>
      </c>
      <c r="AM19" s="118">
        <f>AH19-AI19+AH20-AI20+AB19-AC19+AB20-AC20</f>
        <v>0</v>
      </c>
      <c r="AN19" s="106">
        <f>AI19+AI20+AC19+AC20</f>
        <v>0</v>
      </c>
      <c r="AO19" s="120">
        <f>RANK(BG23,$BG$7:$BG$26)</f>
        <v>1</v>
      </c>
      <c r="AP19" s="12"/>
      <c r="AQ19" s="12"/>
      <c r="AR19" s="12"/>
      <c r="AS19" s="12"/>
      <c r="AT19" s="12"/>
      <c r="AU19" s="12"/>
      <c r="AV19" s="12"/>
      <c r="AW19" s="12"/>
      <c r="AX19" s="12"/>
      <c r="BA19" s="32">
        <f t="shared" si="8"/>
        <v>0</v>
      </c>
      <c r="BE19" s="32">
        <f t="shared" si="9"/>
        <v>0</v>
      </c>
      <c r="BG19" s="26">
        <f>(AL11*1000000)+(AM11*1000)-AN11</f>
        <v>0</v>
      </c>
      <c r="BI19" s="115">
        <f>I19+I20+O20+O19</f>
        <v>0</v>
      </c>
    </row>
    <row r="20" spans="2:61" ht="33" customHeight="1">
      <c r="B20" s="112"/>
      <c r="C20" s="109"/>
      <c r="D20" s="64" t="s">
        <v>65</v>
      </c>
      <c r="E20" s="98">
        <v>5</v>
      </c>
      <c r="F20" s="99" t="s">
        <v>26</v>
      </c>
      <c r="G20" s="47"/>
      <c r="H20" s="47"/>
      <c r="I20" s="91">
        <f t="shared" si="0"/>
        <v>0</v>
      </c>
      <c r="J20" s="48">
        <f t="shared" si="1"/>
      </c>
      <c r="K20" s="103">
        <v>20</v>
      </c>
      <c r="L20" s="104" t="s">
        <v>42</v>
      </c>
      <c r="M20" s="47"/>
      <c r="N20" s="47"/>
      <c r="O20" s="91">
        <f t="shared" si="2"/>
        <v>0</v>
      </c>
      <c r="P20" s="48">
        <f t="shared" si="3"/>
      </c>
      <c r="Q20" s="123"/>
      <c r="R20" s="119"/>
      <c r="S20" s="107"/>
      <c r="T20" s="85"/>
      <c r="U20" s="126"/>
      <c r="V20" s="12"/>
      <c r="W20" s="112"/>
      <c r="X20" s="109"/>
      <c r="Y20" s="64" t="s">
        <v>65</v>
      </c>
      <c r="Z20" s="98">
        <v>21</v>
      </c>
      <c r="AA20" s="99" t="s">
        <v>50</v>
      </c>
      <c r="AB20" s="42"/>
      <c r="AC20" s="42"/>
      <c r="AD20" s="91">
        <f t="shared" si="4"/>
        <v>0</v>
      </c>
      <c r="AE20" s="48">
        <f t="shared" si="5"/>
      </c>
      <c r="AF20" s="103">
        <v>5</v>
      </c>
      <c r="AG20" s="104" t="s">
        <v>56</v>
      </c>
      <c r="AH20" s="42"/>
      <c r="AI20" s="42"/>
      <c r="AJ20" s="91">
        <f t="shared" si="6"/>
        <v>0</v>
      </c>
      <c r="AK20" s="48">
        <f t="shared" si="7"/>
      </c>
      <c r="AL20" s="123"/>
      <c r="AM20" s="119"/>
      <c r="AN20" s="107"/>
      <c r="AO20" s="121"/>
      <c r="AP20" s="12"/>
      <c r="AQ20" s="12"/>
      <c r="AR20" s="12"/>
      <c r="AS20" s="12"/>
      <c r="AT20" s="12"/>
      <c r="AU20" s="12"/>
      <c r="AV20" s="12"/>
      <c r="AW20" s="12"/>
      <c r="AX20" s="12"/>
      <c r="BA20" s="33">
        <f t="shared" si="8"/>
        <v>0</v>
      </c>
      <c r="BE20" s="33">
        <f t="shared" si="9"/>
        <v>0</v>
      </c>
      <c r="BG20" s="26">
        <f>(AL13*1000000)+(AM13*1000)-AN13</f>
        <v>0</v>
      </c>
      <c r="BI20" s="116"/>
    </row>
    <row r="21" spans="2:61" ht="33" customHeight="1">
      <c r="B21" s="111">
        <v>8</v>
      </c>
      <c r="C21" s="108"/>
      <c r="D21" s="63" t="s">
        <v>9</v>
      </c>
      <c r="E21" s="97">
        <v>4</v>
      </c>
      <c r="F21" s="94" t="s">
        <v>23</v>
      </c>
      <c r="G21" s="43"/>
      <c r="H21" s="43"/>
      <c r="I21" s="89">
        <f t="shared" si="0"/>
        <v>0</v>
      </c>
      <c r="J21" s="44">
        <f t="shared" si="1"/>
      </c>
      <c r="K21" s="102">
        <v>14</v>
      </c>
      <c r="L21" s="100" t="s">
        <v>21</v>
      </c>
      <c r="M21" s="43"/>
      <c r="N21" s="43"/>
      <c r="O21" s="89">
        <f t="shared" si="2"/>
        <v>0</v>
      </c>
      <c r="P21" s="44">
        <f t="shared" si="3"/>
      </c>
      <c r="Q21" s="122">
        <f>BA21+BE21+BE22+BA22</f>
        <v>0</v>
      </c>
      <c r="R21" s="118">
        <f>M21-N21+M22-N22+G21-H21+G22-H22</f>
        <v>0</v>
      </c>
      <c r="S21" s="106">
        <f>N21+N22+H21+H22</f>
        <v>0</v>
      </c>
      <c r="T21" s="86"/>
      <c r="U21" s="125">
        <f>RANK(BG14,$BG$7:$BG$26)</f>
        <v>1</v>
      </c>
      <c r="V21" s="12"/>
      <c r="W21" s="111">
        <v>18</v>
      </c>
      <c r="X21" s="108"/>
      <c r="Y21" s="63" t="s">
        <v>9</v>
      </c>
      <c r="Z21" s="97">
        <v>16</v>
      </c>
      <c r="AA21" s="94" t="s">
        <v>57</v>
      </c>
      <c r="AB21" s="40"/>
      <c r="AC21" s="40"/>
      <c r="AD21" s="89">
        <f t="shared" si="4"/>
        <v>0</v>
      </c>
      <c r="AE21" s="44">
        <f t="shared" si="5"/>
      </c>
      <c r="AF21" s="102">
        <v>7</v>
      </c>
      <c r="AG21" s="100" t="s">
        <v>37</v>
      </c>
      <c r="AH21" s="40"/>
      <c r="AI21" s="40"/>
      <c r="AJ21" s="89">
        <f t="shared" si="6"/>
        <v>0</v>
      </c>
      <c r="AK21" s="44">
        <f t="shared" si="7"/>
      </c>
      <c r="AL21" s="122">
        <f>BA41+BE41+BE42+BA42</f>
        <v>0</v>
      </c>
      <c r="AM21" s="118">
        <f>AH21-AI21+AH22-AI22+AB21-AC21+AB22-AC22</f>
        <v>0</v>
      </c>
      <c r="AN21" s="106">
        <f>AI21+AI22+AC21+AC22</f>
        <v>0</v>
      </c>
      <c r="AO21" s="120">
        <f>RANK(BG24,$BG$7:$BG$26)</f>
        <v>1</v>
      </c>
      <c r="AP21" s="12"/>
      <c r="AQ21" s="12"/>
      <c r="AR21" s="12"/>
      <c r="AS21" s="12"/>
      <c r="AT21" s="12"/>
      <c r="AU21" s="12"/>
      <c r="AV21" s="12"/>
      <c r="AW21" s="12"/>
      <c r="AX21" s="12"/>
      <c r="BA21" s="32">
        <f t="shared" si="8"/>
        <v>0</v>
      </c>
      <c r="BE21" s="32">
        <f t="shared" si="9"/>
        <v>0</v>
      </c>
      <c r="BG21" s="26">
        <f>(AL15*1000000)+(AM15*1000)-AN15</f>
        <v>0</v>
      </c>
      <c r="BI21" s="115">
        <f>I21+I22+O22+O21</f>
        <v>0</v>
      </c>
    </row>
    <row r="22" spans="2:61" ht="33" customHeight="1">
      <c r="B22" s="112"/>
      <c r="C22" s="109"/>
      <c r="D22" s="64" t="s">
        <v>65</v>
      </c>
      <c r="E22" s="98">
        <v>20</v>
      </c>
      <c r="F22" s="99" t="s">
        <v>18</v>
      </c>
      <c r="G22" s="47"/>
      <c r="H22" s="47"/>
      <c r="I22" s="91">
        <f t="shared" si="0"/>
        <v>0</v>
      </c>
      <c r="J22" s="48">
        <f t="shared" si="1"/>
      </c>
      <c r="K22" s="103">
        <v>9</v>
      </c>
      <c r="L22" s="104" t="s">
        <v>26</v>
      </c>
      <c r="M22" s="47"/>
      <c r="N22" s="47"/>
      <c r="O22" s="91">
        <f t="shared" si="2"/>
        <v>0</v>
      </c>
      <c r="P22" s="48">
        <f t="shared" si="3"/>
      </c>
      <c r="Q22" s="123"/>
      <c r="R22" s="119"/>
      <c r="S22" s="107"/>
      <c r="T22" s="85"/>
      <c r="U22" s="126"/>
      <c r="V22" s="12"/>
      <c r="W22" s="112"/>
      <c r="X22" s="109"/>
      <c r="Y22" s="64" t="s">
        <v>65</v>
      </c>
      <c r="Z22" s="98">
        <v>19</v>
      </c>
      <c r="AA22" s="99" t="s">
        <v>56</v>
      </c>
      <c r="AB22" s="42"/>
      <c r="AC22" s="42"/>
      <c r="AD22" s="91">
        <f t="shared" si="4"/>
        <v>0</v>
      </c>
      <c r="AE22" s="48">
        <f t="shared" si="5"/>
      </c>
      <c r="AF22" s="103">
        <v>6</v>
      </c>
      <c r="AG22" s="104" t="s">
        <v>48</v>
      </c>
      <c r="AH22" s="42"/>
      <c r="AI22" s="42"/>
      <c r="AJ22" s="91">
        <f t="shared" si="6"/>
        <v>0</v>
      </c>
      <c r="AK22" s="48">
        <f t="shared" si="7"/>
      </c>
      <c r="AL22" s="123"/>
      <c r="AM22" s="119"/>
      <c r="AN22" s="107"/>
      <c r="AO22" s="121"/>
      <c r="AP22" s="12"/>
      <c r="AQ22" s="12"/>
      <c r="AR22" s="12"/>
      <c r="AS22" s="12"/>
      <c r="AT22" s="12"/>
      <c r="AU22" s="12"/>
      <c r="AV22" s="12"/>
      <c r="AW22" s="12"/>
      <c r="AX22" s="12"/>
      <c r="BA22" s="33">
        <f t="shared" si="8"/>
        <v>0</v>
      </c>
      <c r="BE22" s="33">
        <f t="shared" si="9"/>
        <v>0</v>
      </c>
      <c r="BG22" s="26">
        <f>(AL17*1000000)+(AM17*1000)-AN17</f>
        <v>0</v>
      </c>
      <c r="BI22" s="116"/>
    </row>
    <row r="23" spans="2:61" ht="33" customHeight="1">
      <c r="B23" s="111">
        <v>9</v>
      </c>
      <c r="C23" s="108"/>
      <c r="D23" s="63" t="s">
        <v>9</v>
      </c>
      <c r="E23" s="97">
        <v>9</v>
      </c>
      <c r="F23" s="94" t="s">
        <v>43</v>
      </c>
      <c r="G23" s="43"/>
      <c r="H23" s="43"/>
      <c r="I23" s="89">
        <f t="shared" si="0"/>
        <v>0</v>
      </c>
      <c r="J23" s="44">
        <f t="shared" si="1"/>
      </c>
      <c r="K23" s="102">
        <v>15</v>
      </c>
      <c r="L23" s="100" t="s">
        <v>33</v>
      </c>
      <c r="M23" s="43"/>
      <c r="N23" s="43"/>
      <c r="O23" s="89">
        <f t="shared" si="2"/>
        <v>0</v>
      </c>
      <c r="P23" s="44">
        <f t="shared" si="3"/>
      </c>
      <c r="Q23" s="122">
        <f>BA23+BE23+BE24+BA24</f>
        <v>0</v>
      </c>
      <c r="R23" s="118">
        <f>M23-N23+M24-N24+G23-H23+G24-H24</f>
        <v>0</v>
      </c>
      <c r="S23" s="106">
        <f>N23+N24+H23+H24</f>
        <v>0</v>
      </c>
      <c r="T23" s="86"/>
      <c r="U23" s="125">
        <f>RANK(BG15,$BG$7:$BG$26)</f>
        <v>1</v>
      </c>
      <c r="V23" s="12"/>
      <c r="W23" s="111">
        <v>19</v>
      </c>
      <c r="X23" s="108"/>
      <c r="Y23" s="63" t="s">
        <v>9</v>
      </c>
      <c r="Z23" s="97">
        <v>17</v>
      </c>
      <c r="AA23" s="94" t="s">
        <v>49</v>
      </c>
      <c r="AB23" s="40"/>
      <c r="AC23" s="40"/>
      <c r="AD23" s="89">
        <f t="shared" si="4"/>
        <v>0</v>
      </c>
      <c r="AE23" s="44">
        <f t="shared" si="5"/>
      </c>
      <c r="AF23" s="102">
        <v>1</v>
      </c>
      <c r="AG23" s="100" t="s">
        <v>55</v>
      </c>
      <c r="AH23" s="40"/>
      <c r="AI23" s="40"/>
      <c r="AJ23" s="89">
        <f t="shared" si="6"/>
        <v>0</v>
      </c>
      <c r="AK23" s="44">
        <f t="shared" si="7"/>
      </c>
      <c r="AL23" s="122">
        <f>BA43+BE43+BE44+BA44</f>
        <v>0</v>
      </c>
      <c r="AM23" s="118">
        <f>AH23-AI23+AH24-AI24+AB23-AC23+AB24-AC24</f>
        <v>0</v>
      </c>
      <c r="AN23" s="106">
        <f>AI23+AI24+AC23+AC24</f>
        <v>0</v>
      </c>
      <c r="AO23" s="120">
        <f>RANK(BG25,$BG$7:$BG$26)</f>
        <v>1</v>
      </c>
      <c r="AP23" s="12"/>
      <c r="AQ23" s="12"/>
      <c r="AR23" s="12"/>
      <c r="AS23" s="12"/>
      <c r="AT23" s="12"/>
      <c r="AU23" s="12"/>
      <c r="AV23" s="12"/>
      <c r="AW23" s="12"/>
      <c r="AX23" s="12"/>
      <c r="BA23" s="32">
        <f t="shared" si="8"/>
        <v>0</v>
      </c>
      <c r="BE23" s="32">
        <f t="shared" si="9"/>
        <v>0</v>
      </c>
      <c r="BG23" s="26">
        <f>(AL19*1000000)+(AM19*1000)-AN19</f>
        <v>0</v>
      </c>
      <c r="BI23" s="115">
        <f>I23+I24+O24+O23</f>
        <v>0</v>
      </c>
    </row>
    <row r="24" spans="2:61" ht="33" customHeight="1">
      <c r="B24" s="112"/>
      <c r="C24" s="109"/>
      <c r="D24" s="64" t="s">
        <v>65</v>
      </c>
      <c r="E24" s="98">
        <v>12</v>
      </c>
      <c r="F24" s="99" t="s">
        <v>32</v>
      </c>
      <c r="G24" s="47"/>
      <c r="H24" s="47"/>
      <c r="I24" s="91">
        <f t="shared" si="0"/>
        <v>0</v>
      </c>
      <c r="J24" s="48">
        <f t="shared" si="1"/>
      </c>
      <c r="K24" s="103">
        <v>20</v>
      </c>
      <c r="L24" s="104" t="s">
        <v>24</v>
      </c>
      <c r="M24" s="47"/>
      <c r="N24" s="47"/>
      <c r="O24" s="91">
        <f t="shared" si="2"/>
        <v>0</v>
      </c>
      <c r="P24" s="48">
        <f t="shared" si="3"/>
      </c>
      <c r="Q24" s="123"/>
      <c r="R24" s="119"/>
      <c r="S24" s="107"/>
      <c r="T24" s="85"/>
      <c r="U24" s="126"/>
      <c r="V24" s="12"/>
      <c r="W24" s="112"/>
      <c r="X24" s="109"/>
      <c r="Y24" s="64" t="s">
        <v>65</v>
      </c>
      <c r="Z24" s="98">
        <v>18</v>
      </c>
      <c r="AA24" s="99" t="s">
        <v>38</v>
      </c>
      <c r="AB24" s="42"/>
      <c r="AC24" s="42"/>
      <c r="AD24" s="91">
        <f t="shared" si="4"/>
        <v>0</v>
      </c>
      <c r="AE24" s="48">
        <f t="shared" si="5"/>
      </c>
      <c r="AF24" s="103">
        <v>6</v>
      </c>
      <c r="AG24" s="104" t="s">
        <v>46</v>
      </c>
      <c r="AH24" s="42"/>
      <c r="AI24" s="42"/>
      <c r="AJ24" s="91">
        <f t="shared" si="6"/>
        <v>0</v>
      </c>
      <c r="AK24" s="48">
        <f t="shared" si="7"/>
      </c>
      <c r="AL24" s="123"/>
      <c r="AM24" s="119"/>
      <c r="AN24" s="107"/>
      <c r="AO24" s="121"/>
      <c r="AP24" s="12"/>
      <c r="AQ24" s="12"/>
      <c r="AR24" s="12"/>
      <c r="AS24" s="12"/>
      <c r="AT24" s="12"/>
      <c r="AU24" s="12"/>
      <c r="AV24" s="12"/>
      <c r="AW24" s="12"/>
      <c r="AX24" s="12"/>
      <c r="BA24" s="33">
        <f t="shared" si="8"/>
        <v>0</v>
      </c>
      <c r="BE24" s="33">
        <f t="shared" si="9"/>
        <v>0</v>
      </c>
      <c r="BG24" s="26">
        <f>(AL21*1000000)+(AM21*1000)-AN21</f>
        <v>0</v>
      </c>
      <c r="BI24" s="116"/>
    </row>
    <row r="25" spans="2:61" ht="33" customHeight="1">
      <c r="B25" s="111">
        <v>10</v>
      </c>
      <c r="C25" s="108"/>
      <c r="D25" s="63" t="s">
        <v>9</v>
      </c>
      <c r="E25" s="97">
        <v>9</v>
      </c>
      <c r="F25" s="94" t="s">
        <v>41</v>
      </c>
      <c r="G25" s="43"/>
      <c r="H25" s="43"/>
      <c r="I25" s="89">
        <f t="shared" si="0"/>
        <v>0</v>
      </c>
      <c r="J25" s="44">
        <f t="shared" si="1"/>
      </c>
      <c r="K25" s="102">
        <v>16</v>
      </c>
      <c r="L25" s="100" t="s">
        <v>45</v>
      </c>
      <c r="M25" s="43"/>
      <c r="N25" s="43"/>
      <c r="O25" s="89">
        <f t="shared" si="2"/>
        <v>0</v>
      </c>
      <c r="P25" s="44">
        <f t="shared" si="3"/>
      </c>
      <c r="Q25" s="122">
        <f>BA25+BE25+BE26+BA26</f>
        <v>0</v>
      </c>
      <c r="R25" s="118">
        <f>M25-N25+M26-N26+G25-H25+G26-H26</f>
        <v>0</v>
      </c>
      <c r="S25" s="106">
        <f>N25+N26+H25+H26</f>
        <v>0</v>
      </c>
      <c r="T25" s="86"/>
      <c r="U25" s="125">
        <f>RANK(BG16,$BG$7:$BG$26)</f>
        <v>1</v>
      </c>
      <c r="V25" s="12"/>
      <c r="W25" s="111">
        <v>20</v>
      </c>
      <c r="X25" s="108"/>
      <c r="Y25" s="63" t="s">
        <v>9</v>
      </c>
      <c r="Z25" s="97">
        <v>17</v>
      </c>
      <c r="AA25" s="94" t="s">
        <v>47</v>
      </c>
      <c r="AB25" s="40"/>
      <c r="AC25" s="40"/>
      <c r="AD25" s="89">
        <f t="shared" si="4"/>
        <v>0</v>
      </c>
      <c r="AE25" s="44">
        <f t="shared" si="5"/>
      </c>
      <c r="AF25" s="102">
        <v>2</v>
      </c>
      <c r="AG25" s="100" t="s">
        <v>53</v>
      </c>
      <c r="AH25" s="40"/>
      <c r="AI25" s="40"/>
      <c r="AJ25" s="89">
        <f t="shared" si="6"/>
        <v>0</v>
      </c>
      <c r="AK25" s="44">
        <f t="shared" si="7"/>
      </c>
      <c r="AL25" s="122">
        <f>BA45+BE45+BE46+BA46</f>
        <v>0</v>
      </c>
      <c r="AM25" s="118">
        <f>AH25-AI25+AH26-AI26+AB25-AC25+AB26-AC26</f>
        <v>0</v>
      </c>
      <c r="AN25" s="106">
        <f>AI25+AI26+AC25+AC26</f>
        <v>0</v>
      </c>
      <c r="AO25" s="120">
        <f>RANK(BG26,$BG$7:$BG$26)</f>
        <v>1</v>
      </c>
      <c r="AP25" s="12"/>
      <c r="AQ25" s="12"/>
      <c r="AR25" s="12"/>
      <c r="AS25" s="12"/>
      <c r="AT25" s="12"/>
      <c r="AU25" s="12"/>
      <c r="AV25" s="12"/>
      <c r="AW25" s="12"/>
      <c r="AX25" s="12"/>
      <c r="BA25" s="32">
        <f t="shared" si="8"/>
        <v>0</v>
      </c>
      <c r="BE25" s="32">
        <f t="shared" si="9"/>
        <v>0</v>
      </c>
      <c r="BG25" s="26">
        <f>(AL23*1000000)+(AM23*1000)-AN23</f>
        <v>0</v>
      </c>
      <c r="BI25" s="115">
        <f>I25+I26+O26+O25</f>
        <v>0</v>
      </c>
    </row>
    <row r="26" spans="2:61" ht="33" customHeight="1">
      <c r="B26" s="112"/>
      <c r="C26" s="109"/>
      <c r="D26" s="64" t="s">
        <v>65</v>
      </c>
      <c r="E26" s="98">
        <v>14</v>
      </c>
      <c r="F26" s="99" t="s">
        <v>34</v>
      </c>
      <c r="G26" s="47"/>
      <c r="H26" s="47"/>
      <c r="I26" s="91">
        <f t="shared" si="0"/>
        <v>0</v>
      </c>
      <c r="J26" s="48">
        <f t="shared" si="1"/>
      </c>
      <c r="K26" s="103">
        <v>17</v>
      </c>
      <c r="L26" s="104" t="s">
        <v>22</v>
      </c>
      <c r="M26" s="47"/>
      <c r="N26" s="47"/>
      <c r="O26" s="91">
        <f t="shared" si="2"/>
        <v>0</v>
      </c>
      <c r="P26" s="48">
        <f t="shared" si="3"/>
      </c>
      <c r="Q26" s="123"/>
      <c r="R26" s="124"/>
      <c r="S26" s="107"/>
      <c r="T26" s="87"/>
      <c r="U26" s="126"/>
      <c r="V26" s="12"/>
      <c r="W26" s="112"/>
      <c r="X26" s="109"/>
      <c r="Y26" s="64" t="s">
        <v>65</v>
      </c>
      <c r="Z26" s="98">
        <v>21</v>
      </c>
      <c r="AA26" s="99" t="s">
        <v>52</v>
      </c>
      <c r="AB26" s="42"/>
      <c r="AC26" s="42"/>
      <c r="AD26" s="91">
        <f t="shared" si="4"/>
        <v>0</v>
      </c>
      <c r="AE26" s="48">
        <f t="shared" si="5"/>
      </c>
      <c r="AF26" s="103">
        <v>4</v>
      </c>
      <c r="AG26" s="104" t="s">
        <v>38</v>
      </c>
      <c r="AH26" s="42"/>
      <c r="AI26" s="42"/>
      <c r="AJ26" s="91">
        <f t="shared" si="6"/>
        <v>0</v>
      </c>
      <c r="AK26" s="48">
        <f t="shared" si="7"/>
      </c>
      <c r="AL26" s="123"/>
      <c r="AM26" s="124"/>
      <c r="AN26" s="107"/>
      <c r="AO26" s="121"/>
      <c r="AP26" s="12"/>
      <c r="AQ26" s="12"/>
      <c r="AR26" s="12"/>
      <c r="AS26" s="12"/>
      <c r="AT26" s="12"/>
      <c r="AU26" s="12"/>
      <c r="AV26" s="12"/>
      <c r="AW26" s="12"/>
      <c r="AX26" s="12"/>
      <c r="BA26" s="33">
        <f t="shared" si="8"/>
        <v>0</v>
      </c>
      <c r="BE26" s="33">
        <f t="shared" si="9"/>
        <v>0</v>
      </c>
      <c r="BG26" s="26">
        <f>(AL25*1000000)+(AM25*1000)-AN25</f>
        <v>0</v>
      </c>
      <c r="BI26" s="116"/>
    </row>
    <row r="27" spans="22:61" ht="24" customHeight="1">
      <c r="V27" s="12"/>
      <c r="X27" s="12"/>
      <c r="Y27" s="12"/>
      <c r="Z27" s="12"/>
      <c r="AP27" s="12"/>
      <c r="AQ27" s="12"/>
      <c r="AR27" s="12"/>
      <c r="AS27" s="12"/>
      <c r="AT27" s="12"/>
      <c r="AU27" s="12"/>
      <c r="AV27" s="12"/>
      <c r="AW27" s="12"/>
      <c r="AX27" s="12"/>
      <c r="BA27" s="32">
        <f>IF(AE7="W",$H$3,IF(AE7="D",$N$3,0))</f>
        <v>0</v>
      </c>
      <c r="BE27" s="32">
        <f>IF(AK7="W",$H$3,IF(AK7="D",$N$3,0))</f>
        <v>0</v>
      </c>
      <c r="BI27" s="115">
        <f>AD7+AD8+AJ8+AJ7</f>
        <v>0</v>
      </c>
    </row>
    <row r="28" spans="22:61" ht="24" customHeight="1">
      <c r="V28" s="12"/>
      <c r="X28" s="12"/>
      <c r="Y28" s="12"/>
      <c r="Z28" s="12"/>
      <c r="BA28" s="33">
        <f aca="true" t="shared" si="10" ref="BA28:BA46">IF(AE8="W",$H$3,IF(AE8="D",$N$3,0))</f>
        <v>0</v>
      </c>
      <c r="BE28" s="33">
        <f aca="true" t="shared" si="11" ref="BE28:BE46">IF(AK8="W",$H$3,IF(AK8="D",$N$3,0))</f>
        <v>0</v>
      </c>
      <c r="BI28" s="116"/>
    </row>
    <row r="29" spans="22:61" ht="24" customHeight="1">
      <c r="V29" s="12"/>
      <c r="X29" s="12"/>
      <c r="Y29" s="12"/>
      <c r="Z29" s="12"/>
      <c r="BA29" s="32">
        <f t="shared" si="10"/>
        <v>0</v>
      </c>
      <c r="BE29" s="32">
        <f t="shared" si="11"/>
        <v>0</v>
      </c>
      <c r="BI29" s="115">
        <f>AD9+AD10+AJ10+AJ9</f>
        <v>0</v>
      </c>
    </row>
    <row r="30" spans="22:61" ht="24" customHeight="1">
      <c r="V30" s="12"/>
      <c r="X30" s="12"/>
      <c r="Y30" s="12"/>
      <c r="Z30" s="12"/>
      <c r="BA30" s="33">
        <f t="shared" si="10"/>
        <v>0</v>
      </c>
      <c r="BE30" s="33">
        <f t="shared" si="11"/>
        <v>0</v>
      </c>
      <c r="BI30" s="116"/>
    </row>
    <row r="31" spans="22:61" ht="24" customHeight="1">
      <c r="V31" s="12"/>
      <c r="X31" s="12"/>
      <c r="Y31" s="12"/>
      <c r="Z31" s="12"/>
      <c r="BA31" s="32">
        <f t="shared" si="10"/>
        <v>0</v>
      </c>
      <c r="BE31" s="32">
        <f t="shared" si="11"/>
        <v>0</v>
      </c>
      <c r="BI31" s="115">
        <f>AD11+AD12+AJ12+AJ11</f>
        <v>0</v>
      </c>
    </row>
    <row r="32" spans="22:61" ht="24" customHeight="1">
      <c r="V32" s="12"/>
      <c r="X32" s="12"/>
      <c r="Y32" s="12"/>
      <c r="Z32" s="12"/>
      <c r="BA32" s="33">
        <f t="shared" si="10"/>
        <v>0</v>
      </c>
      <c r="BE32" s="33">
        <f t="shared" si="11"/>
        <v>0</v>
      </c>
      <c r="BI32" s="116"/>
    </row>
    <row r="33" spans="22:61" ht="24" customHeight="1">
      <c r="V33" s="12"/>
      <c r="X33" s="12"/>
      <c r="Y33" s="12"/>
      <c r="Z33" s="12"/>
      <c r="BA33" s="32">
        <f t="shared" si="10"/>
        <v>0</v>
      </c>
      <c r="BE33" s="32">
        <f t="shared" si="11"/>
        <v>0</v>
      </c>
      <c r="BI33" s="115">
        <f>AD13+AD14+AJ14+AJ13</f>
        <v>0</v>
      </c>
    </row>
    <row r="34" spans="22:61" ht="24" customHeight="1">
      <c r="V34" s="12"/>
      <c r="X34" s="12"/>
      <c r="Y34" s="12"/>
      <c r="Z34" s="12"/>
      <c r="BA34" s="33">
        <f t="shared" si="10"/>
        <v>0</v>
      </c>
      <c r="BE34" s="33">
        <f t="shared" si="11"/>
        <v>0</v>
      </c>
      <c r="BI34" s="116"/>
    </row>
    <row r="35" spans="22:61" ht="24" customHeight="1">
      <c r="V35" s="12"/>
      <c r="X35" s="12"/>
      <c r="Y35" s="12"/>
      <c r="Z35" s="12"/>
      <c r="BA35" s="32">
        <f t="shared" si="10"/>
        <v>0</v>
      </c>
      <c r="BE35" s="32">
        <f t="shared" si="11"/>
        <v>0</v>
      </c>
      <c r="BI35" s="115">
        <f>AD15+AD16+AJ16+AJ15</f>
        <v>0</v>
      </c>
    </row>
    <row r="36" spans="22:61" ht="24" customHeight="1">
      <c r="V36" s="12"/>
      <c r="X36" s="12"/>
      <c r="Y36" s="12"/>
      <c r="Z36" s="12"/>
      <c r="BA36" s="33">
        <f t="shared" si="10"/>
        <v>0</v>
      </c>
      <c r="BE36" s="33">
        <f t="shared" si="11"/>
        <v>0</v>
      </c>
      <c r="BI36" s="116"/>
    </row>
    <row r="37" spans="22:61" ht="24" customHeight="1">
      <c r="V37" s="12"/>
      <c r="X37" s="12"/>
      <c r="Y37" s="12"/>
      <c r="Z37" s="12"/>
      <c r="BA37" s="32">
        <f t="shared" si="10"/>
        <v>0</v>
      </c>
      <c r="BE37" s="32">
        <f t="shared" si="11"/>
        <v>0</v>
      </c>
      <c r="BI37" s="115">
        <f>AD17+AD18+AJ18+AJ17</f>
        <v>0</v>
      </c>
    </row>
    <row r="38" spans="22:61" ht="24" customHeight="1">
      <c r="V38" s="12"/>
      <c r="X38" s="12"/>
      <c r="Y38" s="12"/>
      <c r="Z38" s="12"/>
      <c r="BA38" s="33">
        <f t="shared" si="10"/>
        <v>0</v>
      </c>
      <c r="BE38" s="33">
        <f t="shared" si="11"/>
        <v>0</v>
      </c>
      <c r="BI38" s="116"/>
    </row>
    <row r="39" spans="22:61" ht="24" customHeight="1">
      <c r="V39" s="12"/>
      <c r="X39" s="12"/>
      <c r="Y39" s="12"/>
      <c r="Z39" s="12"/>
      <c r="BA39" s="32">
        <f t="shared" si="10"/>
        <v>0</v>
      </c>
      <c r="BE39" s="32">
        <f t="shared" si="11"/>
        <v>0</v>
      </c>
      <c r="BI39" s="115">
        <f>AD19+AD20+AJ20+AJ19</f>
        <v>0</v>
      </c>
    </row>
    <row r="40" spans="22:61" ht="24" customHeight="1">
      <c r="V40" s="12"/>
      <c r="X40" s="12"/>
      <c r="Y40" s="12"/>
      <c r="Z40" s="12"/>
      <c r="BA40" s="33">
        <f t="shared" si="10"/>
        <v>0</v>
      </c>
      <c r="BE40" s="33">
        <f t="shared" si="11"/>
        <v>0</v>
      </c>
      <c r="BI40" s="116"/>
    </row>
    <row r="41" spans="22:61" ht="24" customHeight="1">
      <c r="V41" s="12"/>
      <c r="X41" s="12"/>
      <c r="Y41" s="12"/>
      <c r="Z41" s="12"/>
      <c r="BA41" s="32">
        <f t="shared" si="10"/>
        <v>0</v>
      </c>
      <c r="BE41" s="32">
        <f t="shared" si="11"/>
        <v>0</v>
      </c>
      <c r="BI41" s="115">
        <f>AD21+AD22+AJ22+AJ21</f>
        <v>0</v>
      </c>
    </row>
    <row r="42" spans="22:61" ht="24" customHeight="1">
      <c r="V42" s="12"/>
      <c r="X42" s="12"/>
      <c r="Y42" s="12"/>
      <c r="Z42" s="12"/>
      <c r="BA42" s="33">
        <f t="shared" si="10"/>
        <v>0</v>
      </c>
      <c r="BE42" s="33">
        <f t="shared" si="11"/>
        <v>0</v>
      </c>
      <c r="BI42" s="116"/>
    </row>
    <row r="43" spans="22:61" ht="24" customHeight="1">
      <c r="V43" s="12"/>
      <c r="X43" s="12"/>
      <c r="Y43" s="12"/>
      <c r="Z43" s="12"/>
      <c r="BA43" s="32">
        <f t="shared" si="10"/>
        <v>0</v>
      </c>
      <c r="BE43" s="32">
        <f t="shared" si="11"/>
        <v>0</v>
      </c>
      <c r="BI43" s="115">
        <f>AD23+AD24+AJ24+AJ23</f>
        <v>0</v>
      </c>
    </row>
    <row r="44" spans="22:61" ht="24" customHeight="1">
      <c r="V44" s="12"/>
      <c r="X44" s="12"/>
      <c r="Y44" s="12"/>
      <c r="Z44" s="12"/>
      <c r="BA44" s="33">
        <f t="shared" si="10"/>
        <v>0</v>
      </c>
      <c r="BE44" s="33">
        <f t="shared" si="11"/>
        <v>0</v>
      </c>
      <c r="BI44" s="116"/>
    </row>
    <row r="45" spans="22:61" ht="24" customHeight="1">
      <c r="V45" s="12"/>
      <c r="X45" s="12"/>
      <c r="Y45" s="12"/>
      <c r="Z45" s="12"/>
      <c r="BA45" s="32">
        <f t="shared" si="10"/>
        <v>0</v>
      </c>
      <c r="BE45" s="32">
        <f t="shared" si="11"/>
        <v>0</v>
      </c>
      <c r="BI45" s="115">
        <f>AD25+AD26+AJ26+AJ25</f>
        <v>0</v>
      </c>
    </row>
    <row r="46" spans="22:61" ht="24" customHeight="1">
      <c r="V46" s="12"/>
      <c r="X46" s="12"/>
      <c r="Y46" s="12"/>
      <c r="Z46" s="12"/>
      <c r="BA46" s="33">
        <f t="shared" si="10"/>
        <v>0</v>
      </c>
      <c r="BE46" s="33">
        <f t="shared" si="11"/>
        <v>0</v>
      </c>
      <c r="BI46" s="116"/>
    </row>
  </sheetData>
  <sheetProtection sheet="1" objects="1" scenarios="1" deleteRows="0" selectLockedCells="1"/>
  <mergeCells count="154">
    <mergeCell ref="J3:M3"/>
    <mergeCell ref="D3:G3"/>
    <mergeCell ref="AB5:AE5"/>
    <mergeCell ref="AH5:AK5"/>
    <mergeCell ref="AL5:AO5"/>
    <mergeCell ref="B1:AO1"/>
    <mergeCell ref="B2:AO2"/>
    <mergeCell ref="M5:P5"/>
    <mergeCell ref="G5:J5"/>
    <mergeCell ref="W4:X4"/>
    <mergeCell ref="W5:X5"/>
    <mergeCell ref="B4:C4"/>
    <mergeCell ref="Q5:U5"/>
    <mergeCell ref="Q7:Q8"/>
    <mergeCell ref="R7:R8"/>
    <mergeCell ref="U7:U8"/>
    <mergeCell ref="B7:B8"/>
    <mergeCell ref="S7:S8"/>
    <mergeCell ref="Q9:Q10"/>
    <mergeCell ref="R9:R10"/>
    <mergeCell ref="U9:U10"/>
    <mergeCell ref="Q11:Q12"/>
    <mergeCell ref="R11:R12"/>
    <mergeCell ref="U11:U12"/>
    <mergeCell ref="S9:S10"/>
    <mergeCell ref="S11:S12"/>
    <mergeCell ref="Q13:Q14"/>
    <mergeCell ref="R13:R14"/>
    <mergeCell ref="U13:U14"/>
    <mergeCell ref="Q15:Q16"/>
    <mergeCell ref="R15:R16"/>
    <mergeCell ref="U15:U16"/>
    <mergeCell ref="S13:S14"/>
    <mergeCell ref="S15:S16"/>
    <mergeCell ref="U23:U24"/>
    <mergeCell ref="Q17:Q18"/>
    <mergeCell ref="R17:R18"/>
    <mergeCell ref="U17:U18"/>
    <mergeCell ref="Q19:Q20"/>
    <mergeCell ref="R19:R20"/>
    <mergeCell ref="U19:U20"/>
    <mergeCell ref="S17:S18"/>
    <mergeCell ref="S19:S20"/>
    <mergeCell ref="AL7:AL8"/>
    <mergeCell ref="AL11:AL12"/>
    <mergeCell ref="AL15:AL16"/>
    <mergeCell ref="AL19:AL20"/>
    <mergeCell ref="AL23:AL24"/>
    <mergeCell ref="W23:W24"/>
    <mergeCell ref="X9:X10"/>
    <mergeCell ref="AL9:AL10"/>
    <mergeCell ref="AM9:AM10"/>
    <mergeCell ref="AO9:AO10"/>
    <mergeCell ref="Q25:Q26"/>
    <mergeCell ref="R25:R26"/>
    <mergeCell ref="U25:U26"/>
    <mergeCell ref="Q21:Q22"/>
    <mergeCell ref="R21:R22"/>
    <mergeCell ref="U21:U22"/>
    <mergeCell ref="Q23:Q24"/>
    <mergeCell ref="AL17:AL18"/>
    <mergeCell ref="AM17:AM18"/>
    <mergeCell ref="AO17:AO18"/>
    <mergeCell ref="AM11:AM12"/>
    <mergeCell ref="AO11:AO12"/>
    <mergeCell ref="AL13:AL14"/>
    <mergeCell ref="AM13:AM14"/>
    <mergeCell ref="AO13:AO14"/>
    <mergeCell ref="AL25:AL26"/>
    <mergeCell ref="AM25:AM26"/>
    <mergeCell ref="AO25:AO26"/>
    <mergeCell ref="AM19:AM20"/>
    <mergeCell ref="AO19:AO20"/>
    <mergeCell ref="AL21:AL22"/>
    <mergeCell ref="AM21:AM22"/>
    <mergeCell ref="AO21:AO22"/>
    <mergeCell ref="AN21:AN22"/>
    <mergeCell ref="AN23:AN24"/>
    <mergeCell ref="BI7:BI8"/>
    <mergeCell ref="BI9:BI10"/>
    <mergeCell ref="BI11:BI12"/>
    <mergeCell ref="BI13:BI14"/>
    <mergeCell ref="AM23:AM24"/>
    <mergeCell ref="AO23:AO24"/>
    <mergeCell ref="AM15:AM16"/>
    <mergeCell ref="AO15:AO16"/>
    <mergeCell ref="AM7:AM8"/>
    <mergeCell ref="AO7:AO8"/>
    <mergeCell ref="BI23:BI24"/>
    <mergeCell ref="BI25:BI26"/>
    <mergeCell ref="BI27:BI28"/>
    <mergeCell ref="BI29:BI30"/>
    <mergeCell ref="BI15:BI16"/>
    <mergeCell ref="BI17:BI18"/>
    <mergeCell ref="BI19:BI20"/>
    <mergeCell ref="BI21:BI22"/>
    <mergeCell ref="BI39:BI40"/>
    <mergeCell ref="BI41:BI42"/>
    <mergeCell ref="BI43:BI44"/>
    <mergeCell ref="BI45:BI46"/>
    <mergeCell ref="BI31:BI32"/>
    <mergeCell ref="BI33:BI34"/>
    <mergeCell ref="BI35:BI36"/>
    <mergeCell ref="BI37:BI38"/>
    <mergeCell ref="W21:W22"/>
    <mergeCell ref="B17:B18"/>
    <mergeCell ref="B19:B20"/>
    <mergeCell ref="B21:B22"/>
    <mergeCell ref="B23:B24"/>
    <mergeCell ref="B9:B10"/>
    <mergeCell ref="B11:B12"/>
    <mergeCell ref="B13:B14"/>
    <mergeCell ref="B15:B16"/>
    <mergeCell ref="R23:R24"/>
    <mergeCell ref="X13:X14"/>
    <mergeCell ref="B25:B26"/>
    <mergeCell ref="W7:W8"/>
    <mergeCell ref="W9:W10"/>
    <mergeCell ref="W11:W12"/>
    <mergeCell ref="W13:W14"/>
    <mergeCell ref="W15:W16"/>
    <mergeCell ref="W17:W18"/>
    <mergeCell ref="C7:C8"/>
    <mergeCell ref="W19:W20"/>
    <mergeCell ref="C15:C16"/>
    <mergeCell ref="W25:W26"/>
    <mergeCell ref="X23:X24"/>
    <mergeCell ref="C9:C10"/>
    <mergeCell ref="C25:C26"/>
    <mergeCell ref="X21:X22"/>
    <mergeCell ref="X25:X26"/>
    <mergeCell ref="C23:C24"/>
    <mergeCell ref="C13:C14"/>
    <mergeCell ref="C17:C18"/>
    <mergeCell ref="AN19:AN20"/>
    <mergeCell ref="C21:C22"/>
    <mergeCell ref="B5:D5"/>
    <mergeCell ref="X7:X8"/>
    <mergeCell ref="X11:X12"/>
    <mergeCell ref="X15:X16"/>
    <mergeCell ref="X19:X20"/>
    <mergeCell ref="C19:C20"/>
    <mergeCell ref="X17:X18"/>
    <mergeCell ref="C11:C12"/>
    <mergeCell ref="AN25:AN26"/>
    <mergeCell ref="S21:S22"/>
    <mergeCell ref="S23:S24"/>
    <mergeCell ref="S25:S26"/>
    <mergeCell ref="AN7:AN8"/>
    <mergeCell ref="AN9:AN10"/>
    <mergeCell ref="AN11:AN12"/>
    <mergeCell ref="AN13:AN14"/>
    <mergeCell ref="AN15:AN16"/>
    <mergeCell ref="AN17:AN18"/>
  </mergeCells>
  <conditionalFormatting sqref="AL9 AL11 AL13 AL15 AL17 AL19 AL21 AL23 AL25 E7:E26 AL7:AN7 Q9 Q11 Q13 Q15 Q17 Q19 Q21 Q23 Q25 Q7:T7 K7:K26 AF7:AF26 Z7:Z26 R8:R25 T8:T25 AM8:AM26">
    <cfRule type="cellIs" priority="28" dxfId="2" operator="equal" stopIfTrue="1">
      <formula>0</formula>
    </cfRule>
  </conditionalFormatting>
  <conditionalFormatting sqref="J7:J26">
    <cfRule type="expression" priority="25" dxfId="74" stopIfTrue="1">
      <formula>BA7=$N$3</formula>
    </cfRule>
    <cfRule type="expression" priority="26" dxfId="1" stopIfTrue="1">
      <formula>BA7=$H$3</formula>
    </cfRule>
    <cfRule type="expression" priority="27" dxfId="0" stopIfTrue="1">
      <formula>BA7=0</formula>
    </cfRule>
  </conditionalFormatting>
  <conditionalFormatting sqref="BI7 BI9 BI11 BI13 BI15 BI17 BI19 BI21 BI23 BI25 BI27 BI29 BI31 BI33 BI35 BI37 BI39 BI41 BI43 BI45">
    <cfRule type="cellIs" priority="33" dxfId="86" operator="greaterThan" stopIfTrue="1">
      <formula>0</formula>
    </cfRule>
    <cfRule type="cellIs" priority="34" dxfId="85" operator="lessThan" stopIfTrue="1">
      <formula>0</formula>
    </cfRule>
    <cfRule type="cellIs" priority="35" dxfId="2" operator="equal" stopIfTrue="1">
      <formula>0</formula>
    </cfRule>
  </conditionalFormatting>
  <conditionalFormatting sqref="U7:U26 AO7:AO26">
    <cfRule type="cellIs" priority="44" dxfId="83" operator="equal" stopIfTrue="1">
      <formula>1</formula>
    </cfRule>
    <cfRule type="cellIs" priority="45" dxfId="82" operator="equal" stopIfTrue="1">
      <formula>2</formula>
    </cfRule>
    <cfRule type="cellIs" priority="46" dxfId="91" operator="equal" stopIfTrue="1">
      <formula>3</formula>
    </cfRule>
  </conditionalFormatting>
  <conditionalFormatting sqref="AE7:AE26">
    <cfRule type="expression" priority="53" dxfId="74" stopIfTrue="1">
      <formula>BA27=$N$3</formula>
    </cfRule>
    <cfRule type="expression" priority="54" dxfId="1" stopIfTrue="1">
      <formula>BA27=$H$3</formula>
    </cfRule>
    <cfRule type="expression" priority="55" dxfId="0" stopIfTrue="1">
      <formula>BA277=0</formula>
    </cfRule>
  </conditionalFormatting>
  <conditionalFormatting sqref="AK7:AK26">
    <cfRule type="expression" priority="56" dxfId="74" stopIfTrue="1">
      <formula>BE27=$N$3</formula>
    </cfRule>
    <cfRule type="expression" priority="57" dxfId="1" stopIfTrue="1">
      <formula>BE27=$H$3</formula>
    </cfRule>
    <cfRule type="expression" priority="58" dxfId="0" stopIfTrue="1">
      <formula>BE27=0</formula>
    </cfRule>
  </conditionalFormatting>
  <conditionalFormatting sqref="P7:P26">
    <cfRule type="expression" priority="59" dxfId="74" stopIfTrue="1">
      <formula>BE7=$N$3</formula>
    </cfRule>
    <cfRule type="expression" priority="60" dxfId="1" stopIfTrue="1">
      <formula>BE7=$H$3</formula>
    </cfRule>
    <cfRule type="expression" priority="61" dxfId="0" stopIfTrue="1">
      <formula>BE7=0</formula>
    </cfRule>
  </conditionalFormatting>
  <conditionalFormatting sqref="AD7:AD26">
    <cfRule type="expression" priority="68" dxfId="2" stopIfTrue="1">
      <formula>AB7+AC7=0</formula>
    </cfRule>
    <cfRule type="expression" priority="69" dxfId="1" stopIfTrue="1">
      <formula>BA27=1</formula>
    </cfRule>
    <cfRule type="expression" priority="70" dxfId="0" stopIfTrue="1">
      <formula>BA27=0</formula>
    </cfRule>
  </conditionalFormatting>
  <conditionalFormatting sqref="AJ7:AJ26">
    <cfRule type="expression" priority="74" dxfId="2" stopIfTrue="1">
      <formula>AH7+AI7=0</formula>
    </cfRule>
    <cfRule type="expression" priority="75" dxfId="1" stopIfTrue="1">
      <formula>BE27=1</formula>
    </cfRule>
    <cfRule type="expression" priority="76" dxfId="0" stopIfTrue="1">
      <formula>BE27=0</formula>
    </cfRule>
  </conditionalFormatting>
  <conditionalFormatting sqref="I7:I26 O7">
    <cfRule type="expression" priority="10" dxfId="2" stopIfTrue="1">
      <formula>G7+H7=0</formula>
    </cfRule>
    <cfRule type="expression" priority="11" dxfId="1" stopIfTrue="1">
      <formula>BA7=1</formula>
    </cfRule>
    <cfRule type="expression" priority="12" dxfId="0" stopIfTrue="1">
      <formula>BA7=0</formula>
    </cfRule>
  </conditionalFormatting>
  <conditionalFormatting sqref="S9 S11 S13 S15 S17 S19 S21 S23 S25">
    <cfRule type="cellIs" priority="6" dxfId="2" operator="equal" stopIfTrue="1">
      <formula>0</formula>
    </cfRule>
  </conditionalFormatting>
  <conditionalFormatting sqref="AN9 AN11 AN13 AN15 AN17 AN19 AN21 AN23 AN25">
    <cfRule type="cellIs" priority="5" dxfId="2" operator="equal" stopIfTrue="1">
      <formula>0</formula>
    </cfRule>
  </conditionalFormatting>
  <conditionalFormatting sqref="G4:H4">
    <cfRule type="cellIs" priority="4" dxfId="57" operator="equal" stopIfTrue="1">
      <formula>0</formula>
    </cfRule>
  </conditionalFormatting>
  <conditionalFormatting sqref="M4:N4">
    <cfRule type="cellIs" priority="3" dxfId="57" operator="equal" stopIfTrue="1">
      <formula>0</formula>
    </cfRule>
  </conditionalFormatting>
  <conditionalFormatting sqref="AB4:AC4">
    <cfRule type="cellIs" priority="2" dxfId="57" operator="equal" stopIfTrue="1">
      <formula>0</formula>
    </cfRule>
  </conditionalFormatting>
  <conditionalFormatting sqref="AH4:AI4">
    <cfRule type="cellIs" priority="1" dxfId="57" operator="equal" stopIfTrue="1">
      <formula>0</formula>
    </cfRule>
  </conditionalFormatting>
  <conditionalFormatting sqref="O9">
    <cfRule type="expression" priority="80" dxfId="2" stopIfTrue="1">
      <formula>M9+N9=0</formula>
    </cfRule>
    <cfRule type="expression" priority="81" dxfId="1" stopIfTrue="1">
      <formula>BG8=1</formula>
    </cfRule>
    <cfRule type="expression" priority="82" dxfId="0" stopIfTrue="1">
      <formula>BG8=0</formula>
    </cfRule>
  </conditionalFormatting>
  <conditionalFormatting sqref="O8">
    <cfRule type="expression" priority="83" dxfId="2" stopIfTrue="1">
      <formula>M8+N8=0</formula>
    </cfRule>
    <cfRule type="expression" priority="84" dxfId="1" stopIfTrue="1">
      <formula>Sheet1!#REF!=1</formula>
    </cfRule>
    <cfRule type="expression" priority="85" dxfId="0" stopIfTrue="1">
      <formula>Sheet1!#REF!=0</formula>
    </cfRule>
  </conditionalFormatting>
  <conditionalFormatting sqref="O11">
    <cfRule type="expression" priority="89" dxfId="2" stopIfTrue="1">
      <formula>M11+N11=0</formula>
    </cfRule>
    <cfRule type="expression" priority="90" dxfId="1" stopIfTrue="1">
      <formula>BG9=1</formula>
    </cfRule>
    <cfRule type="expression" priority="91" dxfId="0" stopIfTrue="1">
      <formula>BG9=0</formula>
    </cfRule>
  </conditionalFormatting>
  <conditionalFormatting sqref="O10">
    <cfRule type="expression" priority="92" dxfId="2" stopIfTrue="1">
      <formula>M10+N10=0</formula>
    </cfRule>
    <cfRule type="expression" priority="93" dxfId="1" stopIfTrue="1">
      <formula>Sheet1!#REF!=1</formula>
    </cfRule>
    <cfRule type="expression" priority="94" dxfId="0" stopIfTrue="1">
      <formula>Sheet1!#REF!=0</formula>
    </cfRule>
  </conditionalFormatting>
  <conditionalFormatting sqref="O13">
    <cfRule type="expression" priority="98" dxfId="2" stopIfTrue="1">
      <formula>M13+N13=0</formula>
    </cfRule>
    <cfRule type="expression" priority="99" dxfId="1" stopIfTrue="1">
      <formula>BG10=1</formula>
    </cfRule>
    <cfRule type="expression" priority="100" dxfId="0" stopIfTrue="1">
      <formula>BG10=0</formula>
    </cfRule>
  </conditionalFormatting>
  <conditionalFormatting sqref="O12">
    <cfRule type="expression" priority="101" dxfId="2" stopIfTrue="1">
      <formula>M12+N12=0</formula>
    </cfRule>
    <cfRule type="expression" priority="102" dxfId="1" stopIfTrue="1">
      <formula>Sheet1!#REF!=1</formula>
    </cfRule>
    <cfRule type="expression" priority="103" dxfId="0" stopIfTrue="1">
      <formula>Sheet1!#REF!=0</formula>
    </cfRule>
  </conditionalFormatting>
  <conditionalFormatting sqref="O15">
    <cfRule type="expression" priority="110" dxfId="2" stopIfTrue="1">
      <formula>M15+N15=0</formula>
    </cfRule>
    <cfRule type="expression" priority="111" dxfId="1" stopIfTrue="1">
      <formula>BG11=1</formula>
    </cfRule>
    <cfRule type="expression" priority="112" dxfId="0" stopIfTrue="1">
      <formula>BG11=0</formula>
    </cfRule>
  </conditionalFormatting>
  <conditionalFormatting sqref="O14">
    <cfRule type="expression" priority="113" dxfId="2" stopIfTrue="1">
      <formula>M14+N14=0</formula>
    </cfRule>
    <cfRule type="expression" priority="114" dxfId="1" stopIfTrue="1">
      <formula>Sheet1!#REF!=1</formula>
    </cfRule>
    <cfRule type="expression" priority="115" dxfId="0" stopIfTrue="1">
      <formula>Sheet1!#REF!=0</formula>
    </cfRule>
  </conditionalFormatting>
  <conditionalFormatting sqref="O17">
    <cfRule type="expression" priority="122" dxfId="2" stopIfTrue="1">
      <formula>M17+N17=0</formula>
    </cfRule>
    <cfRule type="expression" priority="123" dxfId="1" stopIfTrue="1">
      <formula>BG12=1</formula>
    </cfRule>
    <cfRule type="expression" priority="124" dxfId="0" stopIfTrue="1">
      <formula>BG12=0</formula>
    </cfRule>
  </conditionalFormatting>
  <conditionalFormatting sqref="O16">
    <cfRule type="expression" priority="125" dxfId="2" stopIfTrue="1">
      <formula>M16+N16=0</formula>
    </cfRule>
    <cfRule type="expression" priority="126" dxfId="1" stopIfTrue="1">
      <formula>Sheet1!#REF!=1</formula>
    </cfRule>
    <cfRule type="expression" priority="127" dxfId="0" stopIfTrue="1">
      <formula>Sheet1!#REF!=0</formula>
    </cfRule>
  </conditionalFormatting>
  <conditionalFormatting sqref="O19">
    <cfRule type="expression" priority="137" dxfId="2" stopIfTrue="1">
      <formula>M19+N19=0</formula>
    </cfRule>
    <cfRule type="expression" priority="138" dxfId="1" stopIfTrue="1">
      <formula>BG13=1</formula>
    </cfRule>
    <cfRule type="expression" priority="139" dxfId="0" stopIfTrue="1">
      <formula>BG13=0</formula>
    </cfRule>
  </conditionalFormatting>
  <conditionalFormatting sqref="O18">
    <cfRule type="expression" priority="140" dxfId="2" stopIfTrue="1">
      <formula>M18+N18=0</formula>
    </cfRule>
    <cfRule type="expression" priority="141" dxfId="1" stopIfTrue="1">
      <formula>Sheet1!#REF!=1</formula>
    </cfRule>
    <cfRule type="expression" priority="142" dxfId="0" stopIfTrue="1">
      <formula>Sheet1!#REF!=0</formula>
    </cfRule>
  </conditionalFormatting>
  <conditionalFormatting sqref="O21">
    <cfRule type="expression" priority="152" dxfId="2" stopIfTrue="1">
      <formula>M21+N21=0</formula>
    </cfRule>
    <cfRule type="expression" priority="153" dxfId="1" stopIfTrue="1">
      <formula>BG14=1</formula>
    </cfRule>
    <cfRule type="expression" priority="154" dxfId="0" stopIfTrue="1">
      <formula>BG14=0</formula>
    </cfRule>
  </conditionalFormatting>
  <conditionalFormatting sqref="O20">
    <cfRule type="expression" priority="155" dxfId="2" stopIfTrue="1">
      <formula>M20+N20=0</formula>
    </cfRule>
    <cfRule type="expression" priority="156" dxfId="1" stopIfTrue="1">
      <formula>Sheet1!#REF!=1</formula>
    </cfRule>
    <cfRule type="expression" priority="157" dxfId="0" stopIfTrue="1">
      <formula>Sheet1!#REF!=0</formula>
    </cfRule>
  </conditionalFormatting>
  <conditionalFormatting sqref="O23">
    <cfRule type="expression" priority="170" dxfId="2" stopIfTrue="1">
      <formula>M23+N23=0</formula>
    </cfRule>
    <cfRule type="expression" priority="171" dxfId="1" stopIfTrue="1">
      <formula>BG15=1</formula>
    </cfRule>
    <cfRule type="expression" priority="172" dxfId="0" stopIfTrue="1">
      <formula>BG15=0</formula>
    </cfRule>
  </conditionalFormatting>
  <conditionalFormatting sqref="O22">
    <cfRule type="expression" priority="173" dxfId="2" stopIfTrue="1">
      <formula>M22+N22=0</formula>
    </cfRule>
    <cfRule type="expression" priority="174" dxfId="1" stopIfTrue="1">
      <formula>Sheet1!#REF!=1</formula>
    </cfRule>
    <cfRule type="expression" priority="175" dxfId="0" stopIfTrue="1">
      <formula>Sheet1!#REF!=0</formula>
    </cfRule>
  </conditionalFormatting>
  <conditionalFormatting sqref="O25">
    <cfRule type="expression" priority="188" dxfId="2" stopIfTrue="1">
      <formula>M25+N25=0</formula>
    </cfRule>
    <cfRule type="expression" priority="189" dxfId="1" stopIfTrue="1">
      <formula>BG16=1</formula>
    </cfRule>
    <cfRule type="expression" priority="190" dxfId="0" stopIfTrue="1">
      <formula>BG16=0</formula>
    </cfRule>
  </conditionalFormatting>
  <conditionalFormatting sqref="O24">
    <cfRule type="expression" priority="191" dxfId="2" stopIfTrue="1">
      <formula>M24+N24=0</formula>
    </cfRule>
    <cfRule type="expression" priority="192" dxfId="1" stopIfTrue="1">
      <formula>Sheet1!#REF!=1</formula>
    </cfRule>
    <cfRule type="expression" priority="193" dxfId="0" stopIfTrue="1">
      <formula>Sheet1!#REF!=0</formula>
    </cfRule>
  </conditionalFormatting>
  <conditionalFormatting sqref="O26">
    <cfRule type="expression" priority="209" dxfId="2" stopIfTrue="1">
      <formula>M26+N26=0</formula>
    </cfRule>
    <cfRule type="expression" priority="210" dxfId="1" stopIfTrue="1">
      <formula>Sheet1!#REF!=1</formula>
    </cfRule>
    <cfRule type="expression" priority="211" dxfId="0" stopIfTrue="1">
      <formula>Sheet1!#REF!=0</formula>
    </cfRule>
  </conditionalFormatting>
  <dataValidations count="1">
    <dataValidation type="list" allowBlank="1" showInputMessage="1" showErrorMessage="1" sqref="X23:Y23 X25:Y25 X21:Y21 X11:Y11 X15:Y15 X17:Y17 X13:Y13 X7:Y7 X9:Y9 C11:D11 C13:D13 C9:D9 C17:D17 C21:D21 C19:D19 C15:D15 C25:D25 C23:D23 C7:D7 X19:Y19">
      <formula1>skips</formula1>
    </dataValidation>
  </dataValidations>
  <printOptions/>
  <pageMargins left="0.5511811023622047" right="0.4724409448818898" top="0.53" bottom="0.1968503937007874" header="0.5118110236220472" footer="0.5118110236220472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5"/>
  <sheetViews>
    <sheetView showGridLines="0" showRowColHeaders="0" zoomScalePageLayoutView="0" workbookViewId="0" topLeftCell="A1">
      <selection activeCell="M32" sqref="M32"/>
    </sheetView>
  </sheetViews>
  <sheetFormatPr defaultColWidth="9.140625" defaultRowHeight="12.75"/>
  <cols>
    <col min="2" max="2" width="8.8515625" style="1" customWidth="1"/>
    <col min="3" max="3" width="2.8515625" style="1" customWidth="1"/>
    <col min="4" max="4" width="8.8515625" style="1" customWidth="1"/>
    <col min="5" max="5" width="11.7109375" style="1" customWidth="1"/>
    <col min="6" max="6" width="8.8515625" style="1" customWidth="1"/>
    <col min="7" max="7" width="11.7109375" style="1" customWidth="1"/>
    <col min="8" max="10" width="8.8515625" style="2" customWidth="1"/>
    <col min="11" max="17" width="8.8515625" style="1" customWidth="1"/>
    <col min="46" max="47" width="8.8515625" style="1" customWidth="1"/>
    <col min="48" max="48" width="8.8515625" style="2" customWidth="1"/>
    <col min="50" max="52" width="8.8515625" style="1" customWidth="1"/>
    <col min="54" max="54" width="8.8515625" style="1" customWidth="1"/>
  </cols>
  <sheetData>
    <row r="2" spans="2:7" ht="18.75" thickBot="1">
      <c r="B2" s="150" t="s">
        <v>67</v>
      </c>
      <c r="C2" s="150"/>
      <c r="D2" s="150"/>
      <c r="E2" s="150"/>
      <c r="F2" s="150"/>
      <c r="G2" s="150"/>
    </row>
    <row r="3" spans="2:7" ht="18">
      <c r="B3"/>
      <c r="C3"/>
      <c r="D3" s="151" t="s">
        <v>2</v>
      </c>
      <c r="E3" s="152"/>
      <c r="F3" s="151" t="s">
        <v>3</v>
      </c>
      <c r="G3" s="152"/>
    </row>
    <row r="4" spans="2:7" ht="18">
      <c r="B4"/>
      <c r="C4"/>
      <c r="D4" s="69"/>
      <c r="E4" s="70"/>
      <c r="F4" s="69"/>
      <c r="G4" s="70"/>
    </row>
    <row r="5" spans="2:7" ht="12.75">
      <c r="B5" s="67" t="s">
        <v>66</v>
      </c>
      <c r="C5" s="67"/>
      <c r="D5" s="71" t="s">
        <v>16</v>
      </c>
      <c r="E5" s="72" t="s">
        <v>68</v>
      </c>
      <c r="F5" s="71" t="s">
        <v>16</v>
      </c>
      <c r="G5" s="72" t="s">
        <v>68</v>
      </c>
    </row>
    <row r="6" spans="2:7" ht="14.25">
      <c r="B6" s="68" t="s">
        <v>25</v>
      </c>
      <c r="C6" s="68"/>
      <c r="D6" s="73">
        <v>1</v>
      </c>
      <c r="E6" s="74" t="s">
        <v>27</v>
      </c>
      <c r="F6" s="75">
        <v>10</v>
      </c>
      <c r="G6" s="74" t="s">
        <v>29</v>
      </c>
    </row>
    <row r="7" spans="2:7" ht="14.25">
      <c r="B7" s="68" t="s">
        <v>26</v>
      </c>
      <c r="C7" s="68"/>
      <c r="D7" s="75">
        <v>5</v>
      </c>
      <c r="E7" s="74" t="s">
        <v>24</v>
      </c>
      <c r="F7" s="76">
        <v>9</v>
      </c>
      <c r="G7" s="74" t="s">
        <v>40</v>
      </c>
    </row>
    <row r="8" spans="2:7" ht="14.25">
      <c r="B8" s="68" t="s">
        <v>27</v>
      </c>
      <c r="C8" s="68"/>
      <c r="D8" s="73">
        <v>1</v>
      </c>
      <c r="E8" s="74" t="s">
        <v>25</v>
      </c>
      <c r="F8" s="75">
        <v>11</v>
      </c>
      <c r="G8" s="74" t="s">
        <v>31</v>
      </c>
    </row>
    <row r="9" spans="2:7" ht="14.25">
      <c r="B9" s="68" t="s">
        <v>28</v>
      </c>
      <c r="C9" s="68"/>
      <c r="D9" s="75">
        <v>6</v>
      </c>
      <c r="E9" s="74" t="s">
        <v>22</v>
      </c>
      <c r="F9" s="75">
        <v>12</v>
      </c>
      <c r="G9" s="74" t="s">
        <v>30</v>
      </c>
    </row>
    <row r="10" spans="2:7" ht="14.25">
      <c r="B10" s="68" t="s">
        <v>29</v>
      </c>
      <c r="C10" s="68"/>
      <c r="D10" s="73">
        <v>7</v>
      </c>
      <c r="E10" s="74" t="s">
        <v>31</v>
      </c>
      <c r="F10" s="75">
        <v>10</v>
      </c>
      <c r="G10" s="74" t="s">
        <v>25</v>
      </c>
    </row>
    <row r="11" spans="2:7" ht="14.25">
      <c r="B11" s="68" t="s">
        <v>30</v>
      </c>
      <c r="C11" s="68"/>
      <c r="D11" s="76">
        <v>2</v>
      </c>
      <c r="E11" s="74" t="s">
        <v>20</v>
      </c>
      <c r="F11" s="75">
        <v>12</v>
      </c>
      <c r="G11" s="74" t="s">
        <v>28</v>
      </c>
    </row>
    <row r="12" spans="2:7" ht="14.25">
      <c r="B12" s="68" t="s">
        <v>31</v>
      </c>
      <c r="C12" s="68"/>
      <c r="D12" s="73">
        <v>7</v>
      </c>
      <c r="E12" s="74" t="s">
        <v>29</v>
      </c>
      <c r="F12" s="75">
        <v>11</v>
      </c>
      <c r="G12" s="74" t="s">
        <v>27</v>
      </c>
    </row>
    <row r="13" spans="2:7" ht="14.25">
      <c r="B13" s="68" t="s">
        <v>18</v>
      </c>
      <c r="C13" s="68"/>
      <c r="D13" s="76">
        <v>20</v>
      </c>
      <c r="E13" s="74" t="s">
        <v>40</v>
      </c>
      <c r="F13" s="75">
        <v>13</v>
      </c>
      <c r="G13" s="74" t="s">
        <v>20</v>
      </c>
    </row>
    <row r="14" spans="2:7" ht="14.25">
      <c r="B14" s="68" t="s">
        <v>19</v>
      </c>
      <c r="C14" s="68"/>
      <c r="D14" s="75">
        <v>3</v>
      </c>
      <c r="E14" s="74" t="s">
        <v>21</v>
      </c>
      <c r="F14" s="73">
        <v>8</v>
      </c>
      <c r="G14" s="74" t="s">
        <v>23</v>
      </c>
    </row>
    <row r="15" spans="2:7" ht="14.25">
      <c r="B15" s="68" t="s">
        <v>20</v>
      </c>
      <c r="C15" s="68"/>
      <c r="D15" s="76">
        <v>2</v>
      </c>
      <c r="E15" s="74" t="s">
        <v>30</v>
      </c>
      <c r="F15" s="75">
        <v>13</v>
      </c>
      <c r="G15" s="74" t="s">
        <v>18</v>
      </c>
    </row>
    <row r="16" spans="2:7" ht="14.25">
      <c r="B16" s="68" t="s">
        <v>21</v>
      </c>
      <c r="C16" s="68"/>
      <c r="D16" s="75">
        <v>3</v>
      </c>
      <c r="E16" s="74" t="s">
        <v>19</v>
      </c>
      <c r="F16" s="73">
        <v>14</v>
      </c>
      <c r="G16" s="74" t="s">
        <v>39</v>
      </c>
    </row>
    <row r="17" spans="2:7" ht="14.25">
      <c r="B17" s="68" t="s">
        <v>22</v>
      </c>
      <c r="C17" s="68"/>
      <c r="D17" s="75">
        <v>6</v>
      </c>
      <c r="E17" s="74" t="s">
        <v>28</v>
      </c>
      <c r="F17" s="76">
        <v>17</v>
      </c>
      <c r="G17" s="74" t="s">
        <v>44</v>
      </c>
    </row>
    <row r="18" spans="2:7" ht="14.25">
      <c r="B18" s="68" t="s">
        <v>23</v>
      </c>
      <c r="C18" s="68"/>
      <c r="D18" s="75">
        <v>4</v>
      </c>
      <c r="E18" s="74" t="s">
        <v>39</v>
      </c>
      <c r="F18" s="73">
        <v>8</v>
      </c>
      <c r="G18" s="74" t="s">
        <v>19</v>
      </c>
    </row>
    <row r="19" spans="2:7" ht="14.25">
      <c r="B19" s="68" t="s">
        <v>24</v>
      </c>
      <c r="C19" s="68"/>
      <c r="D19" s="75">
        <v>5</v>
      </c>
      <c r="E19" s="74" t="s">
        <v>26</v>
      </c>
      <c r="F19" s="76">
        <v>20</v>
      </c>
      <c r="G19" s="74" t="s">
        <v>42</v>
      </c>
    </row>
    <row r="20" spans="2:7" ht="14.25">
      <c r="B20" s="68" t="s">
        <v>39</v>
      </c>
      <c r="C20" s="68"/>
      <c r="D20" s="75">
        <v>4</v>
      </c>
      <c r="E20" s="74" t="s">
        <v>23</v>
      </c>
      <c r="F20" s="73">
        <v>14</v>
      </c>
      <c r="G20" s="74" t="s">
        <v>21</v>
      </c>
    </row>
    <row r="21" spans="2:7" ht="14.25">
      <c r="B21" s="68" t="s">
        <v>40</v>
      </c>
      <c r="C21" s="68"/>
      <c r="D21" s="76">
        <v>20</v>
      </c>
      <c r="E21" s="74" t="s">
        <v>18</v>
      </c>
      <c r="F21" s="76">
        <v>9</v>
      </c>
      <c r="G21" s="74" t="s">
        <v>26</v>
      </c>
    </row>
    <row r="22" spans="2:7" ht="14.25">
      <c r="B22" s="68" t="s">
        <v>41</v>
      </c>
      <c r="C22" s="68"/>
      <c r="D22" s="75">
        <v>9</v>
      </c>
      <c r="E22" s="74" t="s">
        <v>43</v>
      </c>
      <c r="F22" s="73">
        <v>15</v>
      </c>
      <c r="G22" s="74" t="s">
        <v>33</v>
      </c>
    </row>
    <row r="23" spans="2:7" ht="14.25">
      <c r="B23" s="68" t="s">
        <v>42</v>
      </c>
      <c r="C23" s="68"/>
      <c r="D23" s="75">
        <v>12</v>
      </c>
      <c r="E23" s="74" t="s">
        <v>32</v>
      </c>
      <c r="F23" s="76">
        <v>20</v>
      </c>
      <c r="G23" s="74" t="s">
        <v>24</v>
      </c>
    </row>
    <row r="24" spans="2:7" ht="14.25">
      <c r="B24" s="68" t="s">
        <v>43</v>
      </c>
      <c r="C24" s="68"/>
      <c r="D24" s="75">
        <v>9</v>
      </c>
      <c r="E24" s="74" t="s">
        <v>41</v>
      </c>
      <c r="F24" s="75">
        <v>16</v>
      </c>
      <c r="G24" s="74" t="s">
        <v>45</v>
      </c>
    </row>
    <row r="25" spans="2:7" ht="14.25">
      <c r="B25" s="68" t="s">
        <v>44</v>
      </c>
      <c r="C25" s="68"/>
      <c r="D25" s="73">
        <v>14</v>
      </c>
      <c r="E25" s="74" t="s">
        <v>34</v>
      </c>
      <c r="F25" s="76">
        <v>17</v>
      </c>
      <c r="G25" s="74" t="s">
        <v>22</v>
      </c>
    </row>
    <row r="26" spans="2:7" ht="14.25">
      <c r="B26" s="68" t="s">
        <v>45</v>
      </c>
      <c r="C26" s="68"/>
      <c r="D26" s="75">
        <v>10</v>
      </c>
      <c r="E26" s="74" t="s">
        <v>33</v>
      </c>
      <c r="F26" s="75">
        <v>16</v>
      </c>
      <c r="G26" s="74" t="s">
        <v>43</v>
      </c>
    </row>
    <row r="27" spans="2:7" ht="14.25">
      <c r="B27" s="68" t="s">
        <v>32</v>
      </c>
      <c r="C27" s="68"/>
      <c r="D27" s="75">
        <v>12</v>
      </c>
      <c r="E27" s="74" t="s">
        <v>42</v>
      </c>
      <c r="F27" s="75">
        <v>18</v>
      </c>
      <c r="G27" s="74" t="s">
        <v>36</v>
      </c>
    </row>
    <row r="28" spans="2:7" ht="14.25">
      <c r="B28" s="68" t="s">
        <v>33</v>
      </c>
      <c r="C28" s="68"/>
      <c r="D28" s="75">
        <v>10</v>
      </c>
      <c r="E28" s="74" t="s">
        <v>45</v>
      </c>
      <c r="F28" s="83">
        <v>15</v>
      </c>
      <c r="G28" s="74" t="s">
        <v>41</v>
      </c>
    </row>
    <row r="29" spans="2:7" ht="14.25">
      <c r="B29" s="68" t="s">
        <v>34</v>
      </c>
      <c r="C29" s="68"/>
      <c r="D29" s="73">
        <v>14</v>
      </c>
      <c r="E29" s="74" t="s">
        <v>44</v>
      </c>
      <c r="F29" s="75">
        <v>19</v>
      </c>
      <c r="G29" s="74" t="s">
        <v>54</v>
      </c>
    </row>
    <row r="30" spans="2:7" ht="14.25">
      <c r="B30" s="68" t="s">
        <v>35</v>
      </c>
      <c r="C30" s="68"/>
      <c r="D30" s="75">
        <v>11</v>
      </c>
      <c r="E30" s="74" t="s">
        <v>37</v>
      </c>
      <c r="F30" s="76">
        <v>3</v>
      </c>
      <c r="G30" s="74" t="s">
        <v>57</v>
      </c>
    </row>
    <row r="31" spans="2:7" ht="14.25">
      <c r="B31" s="68" t="s">
        <v>36</v>
      </c>
      <c r="C31" s="68"/>
      <c r="D31" s="73">
        <v>8</v>
      </c>
      <c r="E31" s="74" t="s">
        <v>54</v>
      </c>
      <c r="F31" s="75">
        <v>18</v>
      </c>
      <c r="G31" s="74" t="s">
        <v>32</v>
      </c>
    </row>
    <row r="32" spans="2:7" ht="14.25">
      <c r="B32" s="68" t="s">
        <v>37</v>
      </c>
      <c r="C32" s="68"/>
      <c r="D32" s="75">
        <v>11</v>
      </c>
      <c r="E32" s="74" t="s">
        <v>35</v>
      </c>
      <c r="F32" s="73">
        <v>7</v>
      </c>
      <c r="G32" s="74" t="s">
        <v>51</v>
      </c>
    </row>
    <row r="33" spans="2:7" ht="14.25">
      <c r="B33" s="68" t="s">
        <v>38</v>
      </c>
      <c r="C33" s="68"/>
      <c r="D33" s="75">
        <v>18</v>
      </c>
      <c r="E33" s="74" t="s">
        <v>48</v>
      </c>
      <c r="F33" s="75">
        <v>4</v>
      </c>
      <c r="G33" s="74" t="s">
        <v>50</v>
      </c>
    </row>
    <row r="34" spans="2:7" ht="14.25">
      <c r="B34" s="68" t="s">
        <v>53</v>
      </c>
      <c r="C34" s="68"/>
      <c r="D34" s="76">
        <v>13</v>
      </c>
      <c r="E34" s="74" t="s">
        <v>55</v>
      </c>
      <c r="F34" s="75">
        <v>2</v>
      </c>
      <c r="G34" s="74" t="s">
        <v>49</v>
      </c>
    </row>
    <row r="35" spans="2:7" ht="14.25">
      <c r="B35" s="68" t="s">
        <v>54</v>
      </c>
      <c r="C35" s="68"/>
      <c r="D35" s="73">
        <v>8</v>
      </c>
      <c r="E35" s="74" t="s">
        <v>36</v>
      </c>
      <c r="F35" s="75">
        <v>19</v>
      </c>
      <c r="G35" s="74" t="s">
        <v>34</v>
      </c>
    </row>
    <row r="36" spans="2:7" ht="14.25">
      <c r="B36" s="68" t="s">
        <v>55</v>
      </c>
      <c r="C36" s="68"/>
      <c r="D36" s="76">
        <v>13</v>
      </c>
      <c r="E36" s="74" t="s">
        <v>53</v>
      </c>
      <c r="F36" s="73">
        <v>1</v>
      </c>
      <c r="G36" s="74" t="s">
        <v>47</v>
      </c>
    </row>
    <row r="37" spans="2:7" ht="14.25">
      <c r="B37" s="68" t="s">
        <v>56</v>
      </c>
      <c r="C37" s="68"/>
      <c r="D37" s="75">
        <v>19</v>
      </c>
      <c r="E37" s="74" t="s">
        <v>46</v>
      </c>
      <c r="F37" s="75">
        <v>5</v>
      </c>
      <c r="G37" s="74" t="s">
        <v>52</v>
      </c>
    </row>
    <row r="38" spans="2:7" ht="14.25">
      <c r="B38" s="68" t="s">
        <v>57</v>
      </c>
      <c r="C38" s="68"/>
      <c r="D38" s="75">
        <v>16</v>
      </c>
      <c r="E38" s="74" t="s">
        <v>51</v>
      </c>
      <c r="F38" s="76">
        <v>3</v>
      </c>
      <c r="G38" s="74" t="s">
        <v>35</v>
      </c>
    </row>
    <row r="39" spans="2:7" ht="14.25">
      <c r="B39" s="68" t="s">
        <v>52</v>
      </c>
      <c r="C39" s="68"/>
      <c r="D39" s="73">
        <v>21</v>
      </c>
      <c r="E39" s="74" t="s">
        <v>50</v>
      </c>
      <c r="F39" s="75">
        <v>5</v>
      </c>
      <c r="G39" s="74" t="s">
        <v>56</v>
      </c>
    </row>
    <row r="40" spans="2:7" ht="14.25">
      <c r="B40" s="68" t="s">
        <v>51</v>
      </c>
      <c r="C40" s="68"/>
      <c r="D40" s="75">
        <v>16</v>
      </c>
      <c r="E40" s="74" t="s">
        <v>57</v>
      </c>
      <c r="F40" s="73">
        <v>7</v>
      </c>
      <c r="G40" s="74" t="s">
        <v>37</v>
      </c>
    </row>
    <row r="41" spans="2:7" ht="14.25">
      <c r="B41" s="68" t="s">
        <v>46</v>
      </c>
      <c r="C41" s="68"/>
      <c r="D41" s="75">
        <v>19</v>
      </c>
      <c r="E41" s="74" t="s">
        <v>56</v>
      </c>
      <c r="F41" s="75">
        <v>6</v>
      </c>
      <c r="G41" s="74" t="s">
        <v>48</v>
      </c>
    </row>
    <row r="42" spans="2:7" ht="14.25">
      <c r="B42" s="68" t="s">
        <v>47</v>
      </c>
      <c r="C42" s="68"/>
      <c r="D42" s="75">
        <v>17</v>
      </c>
      <c r="E42" s="74" t="s">
        <v>49</v>
      </c>
      <c r="F42" s="73">
        <v>1</v>
      </c>
      <c r="G42" s="74" t="s">
        <v>55</v>
      </c>
    </row>
    <row r="43" spans="2:7" ht="14.25">
      <c r="B43" s="68" t="s">
        <v>48</v>
      </c>
      <c r="C43" s="68"/>
      <c r="D43" s="75">
        <v>18</v>
      </c>
      <c r="E43" s="74" t="s">
        <v>38</v>
      </c>
      <c r="F43" s="75">
        <v>6</v>
      </c>
      <c r="G43" s="74" t="s">
        <v>46</v>
      </c>
    </row>
    <row r="44" spans="2:7" ht="14.25">
      <c r="B44" s="68" t="s">
        <v>49</v>
      </c>
      <c r="C44" s="68"/>
      <c r="D44" s="75">
        <v>17</v>
      </c>
      <c r="E44" s="74" t="s">
        <v>47</v>
      </c>
      <c r="F44" s="75">
        <v>2</v>
      </c>
      <c r="G44" s="74" t="s">
        <v>53</v>
      </c>
    </row>
    <row r="45" spans="2:7" ht="15" thickBot="1">
      <c r="B45" s="68" t="s">
        <v>50</v>
      </c>
      <c r="C45" s="68"/>
      <c r="D45" s="77">
        <v>21</v>
      </c>
      <c r="E45" s="78" t="s">
        <v>52</v>
      </c>
      <c r="F45" s="79">
        <v>4</v>
      </c>
      <c r="G45" s="78" t="s">
        <v>38</v>
      </c>
    </row>
  </sheetData>
  <sheetProtection selectLockedCells="1"/>
  <mergeCells count="3">
    <mergeCell ref="B2:G2"/>
    <mergeCell ref="D3:E3"/>
    <mergeCell ref="F3:G3"/>
  </mergeCells>
  <printOptions/>
  <pageMargins left="0.5" right="0" top="0.5" bottom="0" header="0.5" footer="0.5"/>
  <pageSetup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2017-06-24T23:58:14Z</cp:lastPrinted>
  <dcterms:created xsi:type="dcterms:W3CDTF">2011-07-01T07:56:29Z</dcterms:created>
  <dcterms:modified xsi:type="dcterms:W3CDTF">2017-06-25T23:54:36Z</dcterms:modified>
  <cp:category/>
  <cp:version/>
  <cp:contentType/>
  <cp:contentStatus/>
</cp:coreProperties>
</file>