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layers" sheetId="1" r:id="rId1"/>
    <sheet name="Sheet1" sheetId="2" r:id="rId2"/>
    <sheet name="Sheet2" sheetId="3" r:id="rId3"/>
    <sheet name="Draw" sheetId="4" r:id="rId4"/>
  </sheets>
  <definedNames>
    <definedName name="_xlnm.Print_Area" localSheetId="1">'Sheet1'!$B$1:$AO$30</definedName>
    <definedName name="skips">'Players'!$H$2:$H$14</definedName>
  </definedNames>
  <calcPr fullCalcOnLoad="1"/>
</workbook>
</file>

<file path=xl/sharedStrings.xml><?xml version="1.0" encoding="utf-8"?>
<sst xmlns="http://schemas.openxmlformats.org/spreadsheetml/2006/main" count="362" uniqueCount="71">
  <si>
    <t>Team</t>
  </si>
  <si>
    <t>Wins</t>
  </si>
  <si>
    <t>ROUND 1</t>
  </si>
  <si>
    <t>ROUND 2</t>
  </si>
  <si>
    <t>TOTALS</t>
  </si>
  <si>
    <t>Rank</t>
  </si>
  <si>
    <t>F</t>
  </si>
  <si>
    <t>A</t>
  </si>
  <si>
    <t>Other heading info</t>
  </si>
  <si>
    <t>Tournament Name etc. Here.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</si>
  <si>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</si>
  <si>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</si>
  <si>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</si>
  <si>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</si>
  <si>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</si>
  <si>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</si>
  <si>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</si>
  <si>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</si>
  <si>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</si>
  <si>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</si>
  <si>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</si>
  <si>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</si>
  <si>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</si>
  <si>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</si>
  <si>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</si>
  <si>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</si>
  <si>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</si>
  <si>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</si>
  <si>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</si>
  <si>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</si>
  <si>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</si>
  <si>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8A</t>
  </si>
  <si>
    <t>8B</t>
  </si>
  <si>
    <t>9A</t>
  </si>
  <si>
    <t>9B</t>
  </si>
  <si>
    <t>10A</t>
  </si>
  <si>
    <t>10B</t>
  </si>
  <si>
    <t>11A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</si>
  <si>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</si>
  <si>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</si>
  <si>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</si>
  <si>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</si>
  <si>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</si>
  <si>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</si>
  <si>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</si>
  <si>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TEAM</t>
  </si>
  <si>
    <t>No. of ends=</t>
  </si>
  <si>
    <t>Oppposition</t>
  </si>
  <si>
    <t>Geoff GRAHAM</t>
  </si>
  <si>
    <t>ROUND 3</t>
  </si>
  <si>
    <t>V</t>
  </si>
  <si>
    <t xml:space="preserve">TEAM </t>
  </si>
  <si>
    <t>Fours</t>
  </si>
  <si>
    <t>.</t>
  </si>
  <si>
    <t>Ends</t>
  </si>
  <si>
    <t>Shots agnst</t>
  </si>
  <si>
    <t>Team Captian</t>
  </si>
  <si>
    <t>Tot. Pts.</t>
  </si>
  <si>
    <t>13A</t>
  </si>
  <si>
    <t>13B</t>
  </si>
  <si>
    <t>14A</t>
  </si>
  <si>
    <t>14B</t>
  </si>
  <si>
    <r>
      <rPr>
        <b/>
        <sz val="16"/>
        <color indexed="51"/>
        <rFont val="Arial"/>
        <family val="2"/>
      </rPr>
      <t>- - - - -</t>
    </r>
    <r>
      <rPr>
        <b/>
        <sz val="16"/>
        <color indexed="8"/>
        <rFont val="Arial"/>
        <family val="2"/>
      </rPr>
      <t>ROUND 3</t>
    </r>
    <r>
      <rPr>
        <b/>
        <sz val="16"/>
        <color indexed="51"/>
        <rFont val="Arial"/>
        <family val="2"/>
      </rPr>
      <t>- - - - -</t>
    </r>
    <r>
      <rPr>
        <b/>
        <sz val="16"/>
        <color indexed="8"/>
        <rFont val="Arial"/>
        <family val="2"/>
      </rPr>
      <t xml:space="preserve">  Fours</t>
    </r>
  </si>
  <si>
    <t>M'gin</t>
  </si>
  <si>
    <t>Margin</t>
  </si>
  <si>
    <r>
      <rPr>
        <b/>
        <sz val="14"/>
        <color indexed="52"/>
        <rFont val="Arial"/>
        <family val="2"/>
      </rPr>
      <t>---------------</t>
    </r>
    <r>
      <rPr>
        <b/>
        <sz val="16"/>
        <color indexed="63"/>
        <rFont val="Arial"/>
        <family val="2"/>
      </rPr>
      <t>Round 1</t>
    </r>
    <r>
      <rPr>
        <b/>
        <sz val="16"/>
        <color indexed="52"/>
        <rFont val="Arial"/>
        <family val="2"/>
      </rPr>
      <t>-----------</t>
    </r>
    <r>
      <rPr>
        <b/>
        <sz val="14"/>
        <color indexed="63"/>
        <rFont val="Arial"/>
        <family val="2"/>
      </rPr>
      <t xml:space="preserve"> "A" Singles"B" Triples</t>
    </r>
  </si>
  <si>
    <r>
      <rPr>
        <b/>
        <sz val="16"/>
        <color indexed="26"/>
        <rFont val="Arial"/>
        <family val="2"/>
      </rPr>
      <t>-------------</t>
    </r>
    <r>
      <rPr>
        <b/>
        <sz val="16"/>
        <color indexed="8"/>
        <rFont val="Arial"/>
        <family val="2"/>
      </rPr>
      <t>ROUND 2</t>
    </r>
    <r>
      <rPr>
        <b/>
        <sz val="16"/>
        <color indexed="26"/>
        <rFont val="Arial"/>
        <family val="2"/>
      </rPr>
      <t>-------------</t>
    </r>
    <r>
      <rPr>
        <b/>
        <sz val="16"/>
        <color indexed="51"/>
        <rFont val="Arial"/>
        <family val="2"/>
      </rPr>
      <t xml:space="preserve"> </t>
    </r>
    <r>
      <rPr>
        <b/>
        <sz val="14"/>
        <color indexed="8"/>
        <rFont val="Arial"/>
        <family val="2"/>
      </rPr>
      <t>"A" &amp; "B" Pairs</t>
    </r>
  </si>
  <si>
    <t>r</t>
  </si>
  <si>
    <t>v</t>
  </si>
  <si>
    <t>team</t>
  </si>
  <si>
    <t xml:space="preserve">No. of Ends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</si>
</sst>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6"/>
      <color indexed="17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Comic Sans MS"/>
      <family val="4"/>
    </font>
    <font>
      <b/>
      <sz val="16"/>
      <color indexed="8"/>
      <name val="Arial"/>
      <family val="2"/>
    </font>
    <font>
      <b/>
      <sz val="16"/>
      <color indexed="51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10"/>
      <name val="Comic Sans MS"/>
      <family val="4"/>
    </font>
    <font>
      <b/>
      <sz val="16"/>
      <color indexed="9"/>
      <name val="Comic Sans MS"/>
      <family val="4"/>
    </font>
    <font>
      <sz val="11"/>
      <color indexed="55"/>
      <name val="Arial"/>
      <family val="2"/>
    </font>
    <font>
      <sz val="12"/>
      <color indexed="55"/>
      <name val="Arial"/>
      <family val="2"/>
    </font>
    <font>
      <b/>
      <sz val="22"/>
      <color indexed="53"/>
      <name val="Arial"/>
      <family val="2"/>
    </font>
    <font>
      <sz val="12"/>
      <color indexed="9"/>
      <name val="Arial"/>
      <family val="2"/>
    </font>
    <font>
      <b/>
      <sz val="14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rgb="FFFF0000"/>
      <name val="Comic Sans MS"/>
      <family val="4"/>
    </font>
    <font>
      <b/>
      <sz val="16"/>
      <color theme="0"/>
      <name val="Comic Sans MS"/>
      <family val="4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b/>
      <sz val="22"/>
      <color theme="9" tint="-0.24997000396251678"/>
      <name val="Arial"/>
      <family val="2"/>
    </font>
    <font>
      <sz val="12"/>
      <color theme="0"/>
      <name val="Arial"/>
      <family val="2"/>
    </font>
    <font>
      <sz val="11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ck"/>
      <right style="hair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 style="medium">
        <color theme="1"/>
      </bottom>
    </border>
    <border>
      <left style="thin"/>
      <right style="thin"/>
      <top style="medium">
        <color theme="1"/>
      </top>
      <bottom style="thin"/>
    </border>
    <border>
      <left style="thin"/>
      <right style="thin">
        <color indexed="22"/>
      </right>
      <top style="thin"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9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>
        <color indexed="22"/>
      </left>
      <right style="thin"/>
      <top style="thin">
        <color indexed="22"/>
      </top>
      <bottom style="thin">
        <color theme="1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hair"/>
      <right style="thin"/>
      <top style="thick"/>
      <bottom style="hair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1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n">
        <color indexed="22"/>
      </left>
      <right style="thick"/>
      <top style="hair">
        <color indexed="9"/>
      </top>
      <bottom>
        <color indexed="63"/>
      </bottom>
    </border>
    <border>
      <left style="thin">
        <color indexed="22"/>
      </left>
      <right style="thick"/>
      <top>
        <color indexed="63"/>
      </top>
      <bottom style="hair">
        <color indexed="9"/>
      </bottom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9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theme="1"/>
      </bottom>
    </border>
    <border>
      <left style="thick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theme="1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1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/>
      <top style="thin">
        <color indexed="22"/>
      </top>
      <bottom>
        <color indexed="63"/>
      </bottom>
    </border>
    <border>
      <left style="thin">
        <color theme="0" tint="-0.24993999302387238"/>
      </left>
      <right style="thin"/>
      <top style="thin">
        <color theme="1"/>
      </top>
      <bottom style="thin">
        <color indexed="22"/>
      </bottom>
    </border>
    <border>
      <left style="thin">
        <color theme="0" tint="-0.24993999302387238"/>
      </left>
      <right style="thin"/>
      <top style="thin">
        <color indexed="22"/>
      </top>
      <bottom style="thin">
        <color theme="1"/>
      </bottom>
    </border>
    <border>
      <left style="thin">
        <color theme="0" tint="-0.24993999302387238"/>
      </left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34" borderId="11" xfId="0" applyFont="1" applyFill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15" fillId="35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6" borderId="2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71" fillId="0" borderId="23" xfId="0" applyFont="1" applyBorder="1" applyAlignment="1">
      <alignment horizontal="center"/>
    </xf>
    <xf numFmtId="0" fontId="72" fillId="35" borderId="24" xfId="0" applyNumberFormat="1" applyFont="1" applyFill="1" applyBorder="1" applyAlignment="1" applyProtection="1">
      <alignment horizontal="center" vertical="center"/>
      <protection/>
    </xf>
    <xf numFmtId="0" fontId="72" fillId="35" borderId="25" xfId="0" applyNumberFormat="1" applyFont="1" applyFill="1" applyBorder="1" applyAlignment="1" applyProtection="1">
      <alignment horizontal="center" vertical="center"/>
      <protection/>
    </xf>
    <xf numFmtId="0" fontId="72" fillId="35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21" fillId="37" borderId="0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14" fillId="34" borderId="30" xfId="0" applyFont="1" applyFill="1" applyBorder="1" applyAlignment="1" applyProtection="1">
      <alignment horizontal="center" vertical="center"/>
      <protection/>
    </xf>
    <xf numFmtId="0" fontId="72" fillId="35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11" fillId="36" borderId="33" xfId="0" applyFont="1" applyFill="1" applyBorder="1" applyAlignment="1">
      <alignment horizontal="left" vertical="center"/>
    </xf>
    <xf numFmtId="0" fontId="73" fillId="38" borderId="34" xfId="0" applyFont="1" applyFill="1" applyBorder="1" applyAlignment="1" applyProtection="1">
      <alignment horizontal="center" vertical="center" shrinkToFit="1"/>
      <protection/>
    </xf>
    <xf numFmtId="0" fontId="73" fillId="38" borderId="35" xfId="0" applyFont="1" applyFill="1" applyBorder="1" applyAlignment="1" applyProtection="1">
      <alignment horizontal="center" vertical="center" shrinkToFit="1"/>
      <protection/>
    </xf>
    <xf numFmtId="0" fontId="73" fillId="38" borderId="36" xfId="0" applyFont="1" applyFill="1" applyBorder="1" applyAlignment="1" applyProtection="1">
      <alignment horizontal="center" vertical="center" shrinkToFit="1"/>
      <protection/>
    </xf>
    <xf numFmtId="0" fontId="72" fillId="35" borderId="37" xfId="0" applyNumberFormat="1" applyFont="1" applyFill="1" applyBorder="1" applyAlignment="1" applyProtection="1">
      <alignment horizontal="center" vertical="center"/>
      <protection/>
    </xf>
    <xf numFmtId="0" fontId="72" fillId="35" borderId="38" xfId="0" applyNumberFormat="1" applyFont="1" applyFill="1" applyBorder="1" applyAlignment="1" applyProtection="1">
      <alignment horizontal="center" vertical="center"/>
      <protection/>
    </xf>
    <xf numFmtId="0" fontId="72" fillId="35" borderId="39" xfId="0" applyNumberFormat="1" applyFont="1" applyFill="1" applyBorder="1" applyAlignment="1" applyProtection="1">
      <alignment horizontal="center" vertical="center"/>
      <protection/>
    </xf>
    <xf numFmtId="0" fontId="72" fillId="35" borderId="40" xfId="0" applyNumberFormat="1" applyFont="1" applyFill="1" applyBorder="1" applyAlignment="1" applyProtection="1">
      <alignment horizontal="center" vertical="center"/>
      <protection/>
    </xf>
    <xf numFmtId="0" fontId="72" fillId="35" borderId="41" xfId="0" applyNumberFormat="1" applyFont="1" applyFill="1" applyBorder="1" applyAlignment="1" applyProtection="1">
      <alignment horizontal="center" vertical="center"/>
      <protection/>
    </xf>
    <xf numFmtId="0" fontId="21" fillId="19" borderId="42" xfId="0" applyFont="1" applyFill="1" applyBorder="1" applyAlignment="1">
      <alignment horizontal="center" vertical="center"/>
    </xf>
    <xf numFmtId="0" fontId="15" fillId="19" borderId="43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15" fillId="19" borderId="44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19" borderId="45" xfId="0" applyFont="1" applyFill="1" applyBorder="1" applyAlignment="1">
      <alignment horizontal="center" vertical="center"/>
    </xf>
    <xf numFmtId="0" fontId="74" fillId="19" borderId="0" xfId="0" applyFont="1" applyFill="1" applyBorder="1" applyAlignment="1">
      <alignment horizontal="center" vertical="center"/>
    </xf>
    <xf numFmtId="0" fontId="75" fillId="19" borderId="45" xfId="0" applyFont="1" applyFill="1" applyBorder="1" applyAlignment="1">
      <alignment horizontal="center" vertical="center"/>
    </xf>
    <xf numFmtId="0" fontId="76" fillId="35" borderId="46" xfId="0" applyFont="1" applyFill="1" applyBorder="1" applyAlignment="1">
      <alignment horizontal="center" vertical="center"/>
    </xf>
    <xf numFmtId="0" fontId="76" fillId="19" borderId="45" xfId="0" applyFont="1" applyFill="1" applyBorder="1" applyAlignment="1">
      <alignment horizontal="center" vertical="center"/>
    </xf>
    <xf numFmtId="0" fontId="12" fillId="34" borderId="47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 wrapText="1"/>
      <protection locked="0"/>
    </xf>
    <xf numFmtId="172" fontId="78" fillId="0" borderId="48" xfId="0" applyNumberFormat="1" applyFont="1" applyBorder="1" applyAlignment="1">
      <alignment horizontal="center" vertical="center"/>
    </xf>
    <xf numFmtId="0" fontId="8" fillId="39" borderId="49" xfId="0" applyFont="1" applyFill="1" applyBorder="1" applyAlignment="1" applyProtection="1">
      <alignment horizontal="center" vertical="center"/>
      <protection/>
    </xf>
    <xf numFmtId="0" fontId="13" fillId="36" borderId="50" xfId="0" applyFont="1" applyFill="1" applyBorder="1" applyAlignment="1">
      <alignment horizontal="center" vertical="center"/>
    </xf>
    <xf numFmtId="0" fontId="21" fillId="19" borderId="51" xfId="0" applyFont="1" applyFill="1" applyBorder="1" applyAlignment="1" quotePrefix="1">
      <alignment horizontal="center" vertical="center" wrapText="1"/>
    </xf>
    <xf numFmtId="0" fontId="15" fillId="4" borderId="4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23" fillId="4" borderId="12" xfId="0" applyFont="1" applyFill="1" applyBorder="1" applyAlignment="1" applyProtection="1">
      <alignment horizontal="center"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3" fillId="4" borderId="14" xfId="0" applyFont="1" applyFill="1" applyBorder="1" applyAlignment="1" applyProtection="1">
      <alignment horizontal="center" vertical="center"/>
      <protection/>
    </xf>
    <xf numFmtId="0" fontId="23" fillId="4" borderId="53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8" fillId="39" borderId="56" xfId="0" applyFont="1" applyFill="1" applyBorder="1" applyAlignment="1" applyProtection="1">
      <alignment vertical="center"/>
      <protection/>
    </xf>
    <xf numFmtId="0" fontId="15" fillId="4" borderId="4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71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71" fillId="0" borderId="59" xfId="0" applyFont="1" applyBorder="1" applyAlignment="1">
      <alignment horizontal="center"/>
    </xf>
    <xf numFmtId="0" fontId="20" fillId="40" borderId="60" xfId="0" applyFont="1" applyFill="1" applyBorder="1" applyAlignment="1">
      <alignment horizontal="center"/>
    </xf>
    <xf numFmtId="0" fontId="72" fillId="35" borderId="61" xfId="0" applyNumberFormat="1" applyFont="1" applyFill="1" applyBorder="1" applyAlignment="1" applyProtection="1">
      <alignment horizontal="center" vertical="center"/>
      <protection/>
    </xf>
    <xf numFmtId="0" fontId="23" fillId="19" borderId="12" xfId="0" applyFont="1" applyFill="1" applyBorder="1" applyAlignment="1" applyProtection="1">
      <alignment horizontal="center" vertical="center"/>
      <protection/>
    </xf>
    <xf numFmtId="0" fontId="23" fillId="19" borderId="62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62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vertical="center"/>
      <protection locked="0"/>
    </xf>
    <xf numFmtId="0" fontId="12" fillId="34" borderId="62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6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62" xfId="0" applyFont="1" applyFill="1" applyBorder="1" applyAlignment="1" applyProtection="1">
      <alignment horizontal="center" vertical="center"/>
      <protection/>
    </xf>
    <xf numFmtId="0" fontId="14" fillId="34" borderId="63" xfId="0" applyFont="1" applyFill="1" applyBorder="1" applyAlignment="1" applyProtection="1">
      <alignment horizontal="center" vertical="center"/>
      <protection/>
    </xf>
    <xf numFmtId="0" fontId="14" fillId="34" borderId="64" xfId="0" applyFont="1" applyFill="1" applyBorder="1" applyAlignment="1" applyProtection="1">
      <alignment horizontal="center" vertical="center"/>
      <protection/>
    </xf>
    <xf numFmtId="0" fontId="72" fillId="35" borderId="61" xfId="0" applyNumberFormat="1" applyFont="1" applyFill="1" applyBorder="1" applyAlignment="1" applyProtection="1">
      <alignment horizontal="center" vertical="center"/>
      <protection/>
    </xf>
    <xf numFmtId="0" fontId="72" fillId="35" borderId="65" xfId="0" applyNumberFormat="1" applyFont="1" applyFill="1" applyBorder="1" applyAlignment="1" applyProtection="1">
      <alignment horizontal="center" vertical="center"/>
      <protection/>
    </xf>
    <xf numFmtId="0" fontId="23" fillId="19" borderId="12" xfId="0" applyFont="1" applyFill="1" applyBorder="1" applyAlignment="1" applyProtection="1">
      <alignment horizontal="center" vertical="center"/>
      <protection/>
    </xf>
    <xf numFmtId="0" fontId="23" fillId="19" borderId="62" xfId="0" applyFont="1" applyFill="1" applyBorder="1" applyAlignment="1" applyProtection="1">
      <alignment horizontal="center" vertical="center"/>
      <protection/>
    </xf>
    <xf numFmtId="0" fontId="21" fillId="41" borderId="51" xfId="0" applyFont="1" applyFill="1" applyBorder="1" applyAlignment="1" quotePrefix="1">
      <alignment horizontal="center" vertical="center" wrapText="1"/>
    </xf>
    <xf numFmtId="0" fontId="21" fillId="41" borderId="66" xfId="0" applyFont="1" applyFill="1" applyBorder="1" applyAlignment="1" quotePrefix="1">
      <alignment horizontal="center" vertical="center" wrapText="1"/>
    </xf>
    <xf numFmtId="0" fontId="21" fillId="41" borderId="67" xfId="0" applyFont="1" applyFill="1" applyBorder="1" applyAlignment="1" quotePrefix="1">
      <alignment horizontal="center" vertical="center" wrapText="1"/>
    </xf>
    <xf numFmtId="0" fontId="21" fillId="19" borderId="51" xfId="0" applyFont="1" applyFill="1" applyBorder="1" applyAlignment="1" quotePrefix="1">
      <alignment horizontal="center" vertical="center" wrapText="1"/>
    </xf>
    <xf numFmtId="0" fontId="21" fillId="19" borderId="66" xfId="0" applyFont="1" applyFill="1" applyBorder="1" applyAlignment="1" quotePrefix="1">
      <alignment horizontal="center" vertical="center" wrapText="1"/>
    </xf>
    <xf numFmtId="0" fontId="21" fillId="19" borderId="67" xfId="0" applyFont="1" applyFill="1" applyBorder="1" applyAlignment="1" quotePrefix="1">
      <alignment horizontal="center" vertical="center" wrapText="1"/>
    </xf>
    <xf numFmtId="0" fontId="1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vertical="center"/>
    </xf>
    <xf numFmtId="0" fontId="4" fillId="42" borderId="68" xfId="0" applyFont="1" applyFill="1" applyBorder="1" applyAlignment="1">
      <alignment horizontal="center"/>
    </xf>
    <xf numFmtId="0" fontId="4" fillId="42" borderId="6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22" fillId="36" borderId="70" xfId="0" applyFont="1" applyFill="1" applyBorder="1" applyAlignment="1">
      <alignment horizontal="center" vertical="center"/>
    </xf>
    <xf numFmtId="0" fontId="22" fillId="36" borderId="71" xfId="0" applyFont="1" applyFill="1" applyBorder="1" applyAlignment="1">
      <alignment horizontal="center" vertical="center"/>
    </xf>
    <xf numFmtId="0" fontId="22" fillId="36" borderId="72" xfId="0" applyFont="1" applyFill="1" applyBorder="1" applyAlignment="1">
      <alignment horizontal="center" vertical="center"/>
    </xf>
    <xf numFmtId="0" fontId="4" fillId="42" borderId="73" xfId="0" applyFont="1" applyFill="1" applyBorder="1" applyAlignment="1">
      <alignment horizontal="center"/>
    </xf>
    <xf numFmtId="0" fontId="4" fillId="42" borderId="74" xfId="0" applyFont="1" applyFill="1" applyBorder="1" applyAlignment="1">
      <alignment horizontal="center"/>
    </xf>
    <xf numFmtId="0" fontId="26" fillId="19" borderId="51" xfId="0" applyFont="1" applyFill="1" applyBorder="1" applyAlignment="1" quotePrefix="1">
      <alignment horizontal="center" vertical="center" wrapText="1"/>
    </xf>
    <xf numFmtId="0" fontId="26" fillId="19" borderId="66" xfId="0" applyFont="1" applyFill="1" applyBorder="1" applyAlignment="1" quotePrefix="1">
      <alignment horizontal="center" vertical="center" wrapText="1"/>
    </xf>
    <xf numFmtId="0" fontId="26" fillId="19" borderId="67" xfId="0" applyFont="1" applyFill="1" applyBorder="1" applyAlignment="1" quotePrefix="1">
      <alignment horizontal="center" vertical="center" wrapText="1"/>
    </xf>
    <xf numFmtId="0" fontId="16" fillId="0" borderId="75" xfId="0" applyNumberFormat="1" applyFont="1" applyBorder="1" applyAlignment="1">
      <alignment horizontal="center" vertical="center"/>
    </xf>
    <xf numFmtId="0" fontId="16" fillId="0" borderId="76" xfId="0" applyNumberFormat="1" applyFont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0" fontId="16" fillId="34" borderId="53" xfId="0" applyNumberFormat="1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9" fillId="7" borderId="78" xfId="0" applyFont="1" applyFill="1" applyBorder="1" applyAlignment="1">
      <alignment horizontal="center" vertical="center"/>
    </xf>
    <xf numFmtId="0" fontId="79" fillId="7" borderId="32" xfId="0" applyFont="1" applyFill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34" borderId="81" xfId="0" applyNumberFormat="1" applyFont="1" applyFill="1" applyBorder="1" applyAlignment="1">
      <alignment horizontal="center" vertical="center"/>
    </xf>
    <xf numFmtId="0" fontId="16" fillId="34" borderId="82" xfId="0" applyNumberFormat="1" applyFont="1" applyFill="1" applyBorder="1" applyAlignment="1">
      <alignment horizontal="center" vertical="center"/>
    </xf>
    <xf numFmtId="0" fontId="16" fillId="34" borderId="83" xfId="0" applyNumberFormat="1" applyFont="1" applyFill="1" applyBorder="1" applyAlignment="1">
      <alignment horizontal="center" vertical="center"/>
    </xf>
    <xf numFmtId="0" fontId="17" fillId="34" borderId="52" xfId="0" applyFont="1" applyFill="1" applyBorder="1" applyAlignment="1" applyProtection="1">
      <alignment horizontal="center" vertical="center" wrapText="1" shrinkToFit="1"/>
      <protection locked="0"/>
    </xf>
    <xf numFmtId="0" fontId="17" fillId="34" borderId="27" xfId="0" applyFont="1" applyFill="1" applyBorder="1" applyAlignment="1" applyProtection="1">
      <alignment horizontal="center" vertical="center" wrapText="1" shrinkToFit="1"/>
      <protection locked="0"/>
    </xf>
    <xf numFmtId="0" fontId="79" fillId="7" borderId="84" xfId="0" applyFont="1" applyFill="1" applyBorder="1" applyAlignment="1">
      <alignment horizontal="center" vertical="center"/>
    </xf>
    <xf numFmtId="0" fontId="79" fillId="7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 applyProtection="1">
      <alignment horizontal="center" vertical="center" wrapText="1" shrinkToFit="1"/>
      <protection locked="0"/>
    </xf>
    <xf numFmtId="0" fontId="6" fillId="34" borderId="87" xfId="0" applyFont="1" applyFill="1" applyBorder="1" applyAlignment="1" applyProtection="1">
      <alignment horizontal="center" vertical="center" wrapText="1" shrinkToFit="1"/>
      <protection locked="0"/>
    </xf>
    <xf numFmtId="0" fontId="79" fillId="7" borderId="88" xfId="0" applyFont="1" applyFill="1" applyBorder="1" applyAlignment="1">
      <alignment horizontal="center" vertical="center"/>
    </xf>
    <xf numFmtId="0" fontId="79" fillId="7" borderId="89" xfId="0" applyFont="1" applyFill="1" applyBorder="1" applyAlignment="1">
      <alignment horizontal="center" vertical="center"/>
    </xf>
    <xf numFmtId="0" fontId="80" fillId="0" borderId="11" xfId="0" applyFont="1" applyBorder="1" applyAlignment="1" applyProtection="1">
      <alignment horizontal="right" vertical="center"/>
      <protection locked="0"/>
    </xf>
    <xf numFmtId="0" fontId="16" fillId="0" borderId="90" xfId="0" applyNumberFormat="1" applyFont="1" applyBorder="1" applyAlignment="1">
      <alignment horizontal="center" vertical="center"/>
    </xf>
    <xf numFmtId="0" fontId="16" fillId="34" borderId="62" xfId="0" applyNumberFormat="1" applyFont="1" applyFill="1" applyBorder="1" applyAlignment="1">
      <alignment horizontal="center" vertical="center"/>
    </xf>
    <xf numFmtId="0" fontId="16" fillId="34" borderId="91" xfId="0" applyNumberFormat="1" applyFont="1" applyFill="1" applyBorder="1" applyAlignment="1">
      <alignment horizontal="center" vertical="center"/>
    </xf>
    <xf numFmtId="0" fontId="12" fillId="34" borderId="92" xfId="0" applyFont="1" applyFill="1" applyBorder="1" applyAlignment="1" applyProtection="1">
      <alignment horizontal="center" vertical="center"/>
      <protection/>
    </xf>
    <xf numFmtId="0" fontId="79" fillId="7" borderId="93" xfId="0" applyFont="1" applyFill="1" applyBorder="1" applyAlignment="1">
      <alignment horizontal="center" vertical="center"/>
    </xf>
    <xf numFmtId="0" fontId="17" fillId="34" borderId="94" xfId="0" applyFont="1" applyFill="1" applyBorder="1" applyAlignment="1" applyProtection="1">
      <alignment horizontal="center" vertical="center" wrapText="1" shrinkToFit="1"/>
      <protection locked="0"/>
    </xf>
    <xf numFmtId="0" fontId="16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8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0" fillId="0" borderId="103" xfId="0" applyBorder="1" applyAlignment="1">
      <alignment horizontal="center" vertical="center"/>
    </xf>
    <xf numFmtId="0" fontId="18" fillId="0" borderId="104" xfId="0" applyFont="1" applyBorder="1" applyAlignment="1">
      <alignment horizontal="center"/>
    </xf>
    <xf numFmtId="0" fontId="0" fillId="0" borderId="105" xfId="0" applyBorder="1" applyAlignment="1">
      <alignment horizontal="center" vertical="center"/>
    </xf>
    <xf numFmtId="172" fontId="17" fillId="0" borderId="16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0" fontId="12" fillId="34" borderId="106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12" fillId="34" borderId="107" xfId="0" applyFont="1" applyFill="1" applyBorder="1" applyAlignment="1" applyProtection="1">
      <alignment horizontal="center" vertical="center"/>
      <protection/>
    </xf>
    <xf numFmtId="0" fontId="12" fillId="34" borderId="108" xfId="0" applyFont="1" applyFill="1" applyBorder="1" applyAlignment="1" applyProtection="1">
      <alignment horizontal="center" vertical="center"/>
      <protection/>
    </xf>
    <xf numFmtId="0" fontId="12" fillId="34" borderId="109" xfId="0" applyFont="1" applyFill="1" applyBorder="1" applyAlignment="1" applyProtection="1">
      <alignment horizontal="center" vertical="center"/>
      <protection/>
    </xf>
    <xf numFmtId="0" fontId="12" fillId="34" borderId="110" xfId="0" applyFont="1" applyFill="1" applyBorder="1" applyAlignment="1" applyProtection="1">
      <alignment horizontal="center" vertical="center"/>
      <protection/>
    </xf>
    <xf numFmtId="0" fontId="12" fillId="34" borderId="111" xfId="0" applyFont="1" applyFill="1" applyBorder="1" applyAlignment="1" applyProtection="1">
      <alignment horizontal="center" vertical="center"/>
      <protection/>
    </xf>
    <xf numFmtId="0" fontId="12" fillId="34" borderId="112" xfId="0" applyFont="1" applyFill="1" applyBorder="1" applyAlignment="1" applyProtection="1">
      <alignment horizontal="center" vertical="center"/>
      <protection/>
    </xf>
    <xf numFmtId="0" fontId="12" fillId="34" borderId="113" xfId="0" applyFont="1" applyFill="1" applyBorder="1" applyAlignment="1" applyProtection="1">
      <alignment horizontal="center" vertical="center"/>
      <protection/>
    </xf>
    <xf numFmtId="0" fontId="12" fillId="34" borderId="114" xfId="0" applyFont="1" applyFill="1" applyBorder="1" applyAlignment="1" applyProtection="1">
      <alignment horizontal="center" vertical="center"/>
      <protection/>
    </xf>
    <xf numFmtId="0" fontId="81" fillId="0" borderId="4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1"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indexed="9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rgb="FF1EA117"/>
      </font>
      <fill>
        <patternFill>
          <bgColor rgb="FF00B050"/>
        </patternFill>
      </fill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"/>
  <sheetViews>
    <sheetView showGridLines="0" showRowColHeaders="0" zoomScalePageLayoutView="0" workbookViewId="0" topLeftCell="A1">
      <selection activeCell="N19" sqref="N19"/>
    </sheetView>
  </sheetViews>
  <sheetFormatPr defaultColWidth="9.140625" defaultRowHeight="12.75"/>
  <cols>
    <col min="1" max="1" width="8.8515625" style="1" customWidth="1"/>
    <col min="2" max="4" width="17.28125" style="0" customWidth="1"/>
    <col min="5" max="7" width="17.28125" style="0" hidden="1" customWidth="1"/>
    <col min="8" max="8" width="17.28125" style="0" customWidth="1"/>
  </cols>
  <sheetData>
    <row r="1" spans="1:10" ht="12.75">
      <c r="A1" s="5" t="s">
        <v>10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38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21" t="s">
        <v>48</v>
      </c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S34"/>
  <sheetViews>
    <sheetView showGridLines="0" showRowColHeaders="0" tabSelected="1" zoomScale="70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S9" sqref="AS9"/>
    </sheetView>
  </sheetViews>
  <sheetFormatPr defaultColWidth="0" defaultRowHeight="12.75"/>
  <cols>
    <col min="1" max="1" width="18.140625" style="0" customWidth="1"/>
    <col min="2" max="2" width="7.8515625" style="1" customWidth="1"/>
    <col min="3" max="3" width="35.140625" style="1" customWidth="1"/>
    <col min="4" max="4" width="7.00390625" style="1" customWidth="1"/>
    <col min="5" max="5" width="7.140625" style="1" customWidth="1"/>
    <col min="6" max="8" width="7.00390625" style="1" customWidth="1"/>
    <col min="9" max="9" width="7.8515625" style="1" customWidth="1"/>
    <col min="10" max="10" width="8.28125" style="1" customWidth="1"/>
    <col min="11" max="11" width="8.8515625" style="1" customWidth="1"/>
    <col min="12" max="12" width="7.00390625" style="1" hidden="1" customWidth="1"/>
    <col min="13" max="13" width="7.00390625" style="0" hidden="1" customWidth="1"/>
    <col min="14" max="14" width="7.00390625" style="1" hidden="1" customWidth="1"/>
    <col min="15" max="16" width="7.140625" style="1" customWidth="1"/>
    <col min="17" max="18" width="8.57421875" style="1" customWidth="1"/>
    <col min="19" max="19" width="8.57421875" style="86" customWidth="1"/>
    <col min="20" max="20" width="8.57421875" style="2" customWidth="1"/>
    <col min="21" max="21" width="9.140625" style="2" customWidth="1"/>
    <col min="22" max="22" width="21.140625" style="2" hidden="1" customWidth="1"/>
    <col min="23" max="23" width="8.140625" style="0" hidden="1" customWidth="1"/>
    <col min="24" max="24" width="8.140625" style="2" hidden="1" customWidth="1"/>
    <col min="25" max="26" width="7.140625" style="2" customWidth="1"/>
    <col min="27" max="27" width="7.140625" style="1" customWidth="1"/>
    <col min="28" max="28" width="7.28125" style="1" customWidth="1"/>
    <col min="29" max="30" width="8.57421875" style="1" customWidth="1"/>
    <col min="31" max="31" width="9.7109375" style="1" customWidth="1"/>
    <col min="32" max="32" width="8.28125" style="1" hidden="1" customWidth="1"/>
    <col min="33" max="33" width="8.28125" style="0" hidden="1" customWidth="1"/>
    <col min="34" max="34" width="8.28125" style="1" hidden="1" customWidth="1"/>
    <col min="35" max="35" width="7.8515625" style="1" customWidth="1"/>
    <col min="36" max="36" width="8.57421875" style="1" customWidth="1"/>
    <col min="37" max="37" width="10.00390625" style="1" customWidth="1"/>
    <col min="38" max="39" width="16.28125" style="1" hidden="1" customWidth="1"/>
    <col min="40" max="40" width="12.140625" style="1" hidden="1" customWidth="1"/>
    <col min="41" max="41" width="8.421875" style="1" customWidth="1"/>
    <col min="42" max="42" width="1.8515625" style="0" customWidth="1"/>
    <col min="43" max="43" width="4.421875" style="0" customWidth="1"/>
    <col min="44" max="48" width="9.140625" style="0" customWidth="1"/>
    <col min="49" max="51" width="6.7109375" style="0" customWidth="1"/>
    <col min="52" max="52" width="9.140625" style="0" customWidth="1"/>
    <col min="53" max="53" width="9.28125" style="0" customWidth="1"/>
    <col min="54" max="54" width="9.140625" style="0" customWidth="1"/>
    <col min="55" max="55" width="8.00390625" style="0" customWidth="1"/>
    <col min="56" max="58" width="6.7109375" style="0" hidden="1" customWidth="1"/>
    <col min="59" max="59" width="9.140625" style="0" hidden="1" customWidth="1"/>
    <col min="60" max="62" width="6.7109375" style="0" hidden="1" customWidth="1"/>
    <col min="63" max="63" width="9.140625" style="0" hidden="1" customWidth="1"/>
    <col min="64" max="64" width="9.28125" style="0" hidden="1" customWidth="1"/>
    <col min="65" max="65" width="9.140625" style="0" hidden="1" customWidth="1"/>
    <col min="66" max="66" width="8.00390625" style="0" hidden="1" customWidth="1"/>
    <col min="67" max="67" width="9.28125" style="0" hidden="1" customWidth="1"/>
    <col min="68" max="68" width="9.140625" style="0" hidden="1" customWidth="1"/>
    <col min="69" max="69" width="8.00390625" style="0" hidden="1" customWidth="1"/>
    <col min="70" max="71" width="6.7109375" style="0" hidden="1" customWidth="1"/>
    <col min="72" max="72" width="9.140625" style="0" hidden="1" customWidth="1"/>
    <col min="73" max="73" width="9.28125" style="0" hidden="1" customWidth="1"/>
    <col min="74" max="74" width="9.140625" style="0" hidden="1" customWidth="1"/>
    <col min="75" max="75" width="8.00390625" style="0" hidden="1" customWidth="1"/>
    <col min="76" max="76" width="9.28125" style="0" hidden="1" customWidth="1"/>
    <col min="77" max="77" width="9.140625" style="0" hidden="1" customWidth="1"/>
    <col min="78" max="78" width="8.00390625" style="0" hidden="1" customWidth="1"/>
    <col min="79" max="79" width="9.140625" style="0" hidden="1" customWidth="1"/>
    <col min="80" max="80" width="8.00390625" style="0" hidden="1" customWidth="1"/>
    <col min="81" max="82" width="6.7109375" style="0" hidden="1" customWidth="1"/>
    <col min="83" max="83" width="9.140625" style="0" hidden="1" customWidth="1"/>
    <col min="84" max="84" width="9.28125" style="0" hidden="1" customWidth="1"/>
    <col min="85" max="85" width="9.140625" style="0" hidden="1" customWidth="1"/>
    <col min="86" max="86" width="8.00390625" style="0" hidden="1" customWidth="1"/>
    <col min="87" max="87" width="9.28125" style="0" hidden="1" customWidth="1"/>
    <col min="88" max="88" width="9.140625" style="0" hidden="1" customWidth="1"/>
    <col min="89" max="89" width="8.00390625" style="0" hidden="1" customWidth="1"/>
    <col min="90" max="16384" width="9.140625" style="0" hidden="1" customWidth="1"/>
  </cols>
  <sheetData>
    <row r="1" spans="2:45" ht="29.25" customHeight="1">
      <c r="B1" s="116" t="s">
        <v>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36"/>
      <c r="AQ1" s="20"/>
      <c r="AR1" s="20"/>
      <c r="AS1" s="6"/>
    </row>
    <row r="2" spans="2:45" ht="29.25" customHeight="1">
      <c r="B2" s="116" t="s">
        <v>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36"/>
      <c r="AQ2" s="20"/>
      <c r="AR2" s="20"/>
      <c r="AS2" s="6"/>
    </row>
    <row r="3" spans="2:45" ht="15.75" customHeight="1" thickBo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N3" s="29"/>
      <c r="O3" s="29"/>
      <c r="P3" s="29"/>
      <c r="Q3" s="117"/>
      <c r="R3" s="117"/>
      <c r="S3" s="117"/>
      <c r="U3" s="17"/>
      <c r="V3" s="17"/>
      <c r="X3" s="17"/>
      <c r="Y3" s="18"/>
      <c r="Z3" s="18"/>
      <c r="AA3" s="117"/>
      <c r="AB3" s="117"/>
      <c r="AC3" s="117"/>
      <c r="AE3" s="8"/>
      <c r="AF3" s="8"/>
      <c r="AH3" s="8"/>
      <c r="AI3" s="16"/>
      <c r="AJ3" s="16"/>
      <c r="AK3" s="16"/>
      <c r="AL3" s="16"/>
      <c r="AM3" s="16"/>
      <c r="AN3" s="16"/>
      <c r="AO3" s="16"/>
      <c r="AP3" s="19"/>
      <c r="AQ3" s="20"/>
      <c r="AR3" s="20"/>
      <c r="AS3" s="6"/>
    </row>
    <row r="4" spans="2:45" ht="9" customHeight="1" thickBot="1" thickTop="1">
      <c r="B4" s="120"/>
      <c r="C4" s="120"/>
      <c r="D4" s="30"/>
      <c r="E4" s="30"/>
      <c r="F4" s="30"/>
      <c r="G4" s="124">
        <f>(SUM(G7:G34)-(SUM(H7:H34)))</f>
        <v>0</v>
      </c>
      <c r="H4" s="125"/>
      <c r="I4" s="70">
        <f>IF(MOD(SUM(I7:I34),$F$5)=0,0,MOD(SUM(I7:I34),$F$5))</f>
        <v>0</v>
      </c>
      <c r="J4" s="30"/>
      <c r="K4" s="30"/>
      <c r="L4" s="30"/>
      <c r="N4" s="30"/>
      <c r="O4" s="30"/>
      <c r="P4" s="31"/>
      <c r="Q4" s="124">
        <f>(SUM(Q7:Q34)-(SUM(R7:R34)))</f>
        <v>0</v>
      </c>
      <c r="R4" s="125"/>
      <c r="S4" s="84">
        <f>IF(MOD(SUM(S7:S34),$F$5)=0,0,MOD(SUM(S7:S34),$F$5))</f>
        <v>0</v>
      </c>
      <c r="T4" s="37"/>
      <c r="U4" s="37"/>
      <c r="V4" s="37"/>
      <c r="X4" s="37"/>
      <c r="Y4" s="30"/>
      <c r="Z4" s="31"/>
      <c r="AA4" s="118">
        <f>(SUM(AA7:AA33)-(SUM(AB7:AB33)))</f>
        <v>0</v>
      </c>
      <c r="AB4" s="119"/>
      <c r="AC4" s="70">
        <f>IF(MOD(SUM(AC7:AC33),$F$5)=0,0,MOD(SUM(AC7:AC33),$F$5))</f>
        <v>0</v>
      </c>
      <c r="AD4" s="7"/>
      <c r="AE4" s="37"/>
      <c r="AF4" s="37"/>
      <c r="AH4" s="37"/>
      <c r="AI4" s="9"/>
      <c r="AJ4" s="9"/>
      <c r="AK4" s="9"/>
      <c r="AL4" s="9"/>
      <c r="AM4" s="9"/>
      <c r="AN4" s="9"/>
      <c r="AO4" s="9"/>
      <c r="AP4" s="19"/>
      <c r="AQ4" s="20"/>
      <c r="AR4" s="20"/>
      <c r="AS4" s="6"/>
    </row>
    <row r="5" spans="2:45" ht="50.25" customHeight="1" thickBot="1" thickTop="1">
      <c r="B5" s="150" t="s">
        <v>46</v>
      </c>
      <c r="C5" s="150"/>
      <c r="D5" s="150"/>
      <c r="E5" s="176" t="s">
        <v>70</v>
      </c>
      <c r="F5" s="186">
        <v>12</v>
      </c>
      <c r="G5" s="126" t="s">
        <v>65</v>
      </c>
      <c r="H5" s="127"/>
      <c r="I5" s="127"/>
      <c r="J5" s="127"/>
      <c r="K5" s="128"/>
      <c r="L5" s="57"/>
      <c r="N5" s="57"/>
      <c r="O5" s="68"/>
      <c r="P5" s="69"/>
      <c r="Q5" s="110" t="s">
        <v>66</v>
      </c>
      <c r="R5" s="111"/>
      <c r="S5" s="111"/>
      <c r="T5" s="111"/>
      <c r="U5" s="112"/>
      <c r="V5" s="38"/>
      <c r="X5" s="38"/>
      <c r="Y5" s="68"/>
      <c r="Z5" s="69"/>
      <c r="AA5" s="113" t="s">
        <v>62</v>
      </c>
      <c r="AB5" s="114"/>
      <c r="AC5" s="114"/>
      <c r="AD5" s="114"/>
      <c r="AE5" s="115"/>
      <c r="AF5" s="72"/>
      <c r="AH5" s="63"/>
      <c r="AI5" s="121" t="s">
        <v>4</v>
      </c>
      <c r="AJ5" s="122"/>
      <c r="AK5" s="122"/>
      <c r="AL5" s="122"/>
      <c r="AM5" s="122"/>
      <c r="AN5" s="122"/>
      <c r="AO5" s="123"/>
      <c r="AP5" s="19"/>
      <c r="AQ5" s="20"/>
      <c r="AR5" s="20"/>
      <c r="AS5" s="6"/>
    </row>
    <row r="6" spans="2:45" ht="30" customHeight="1" thickTop="1">
      <c r="B6" s="27" t="s">
        <v>0</v>
      </c>
      <c r="C6" s="71" t="s">
        <v>56</v>
      </c>
      <c r="D6" s="48"/>
      <c r="E6" s="22" t="s">
        <v>12</v>
      </c>
      <c r="F6" s="62" t="s">
        <v>13</v>
      </c>
      <c r="G6" s="58" t="s">
        <v>6</v>
      </c>
      <c r="H6" s="59" t="s">
        <v>7</v>
      </c>
      <c r="I6" s="60" t="s">
        <v>54</v>
      </c>
      <c r="J6" s="60" t="s">
        <v>11</v>
      </c>
      <c r="K6" s="59" t="s">
        <v>63</v>
      </c>
      <c r="L6" s="61"/>
      <c r="N6" s="61"/>
      <c r="O6" s="22" t="s">
        <v>12</v>
      </c>
      <c r="P6" s="76" t="s">
        <v>13</v>
      </c>
      <c r="Q6" s="73" t="s">
        <v>6</v>
      </c>
      <c r="R6" s="74" t="s">
        <v>7</v>
      </c>
      <c r="S6" s="85" t="s">
        <v>54</v>
      </c>
      <c r="T6" s="75" t="s">
        <v>11</v>
      </c>
      <c r="U6" s="74" t="s">
        <v>63</v>
      </c>
      <c r="V6" s="39"/>
      <c r="X6" s="39"/>
      <c r="Y6" s="65" t="s">
        <v>12</v>
      </c>
      <c r="Z6" s="66" t="s">
        <v>13</v>
      </c>
      <c r="AA6" s="58" t="s">
        <v>6</v>
      </c>
      <c r="AB6" s="59" t="s">
        <v>7</v>
      </c>
      <c r="AC6" s="60" t="s">
        <v>54</v>
      </c>
      <c r="AD6" s="60" t="s">
        <v>11</v>
      </c>
      <c r="AE6" s="59" t="s">
        <v>63</v>
      </c>
      <c r="AF6" s="58"/>
      <c r="AH6" s="64"/>
      <c r="AI6" s="23" t="s">
        <v>1</v>
      </c>
      <c r="AJ6" s="24" t="s">
        <v>54</v>
      </c>
      <c r="AK6" s="40" t="s">
        <v>64</v>
      </c>
      <c r="AL6" s="40"/>
      <c r="AM6" s="40" t="s">
        <v>55</v>
      </c>
      <c r="AN6" s="40" t="s">
        <v>57</v>
      </c>
      <c r="AO6" s="25" t="s">
        <v>5</v>
      </c>
      <c r="AP6" s="26"/>
      <c r="AQ6" s="20"/>
      <c r="AR6" s="20"/>
      <c r="AS6" s="6"/>
    </row>
    <row r="7" spans="2:45" ht="25.5" customHeight="1">
      <c r="B7" s="135">
        <v>1</v>
      </c>
      <c r="C7" s="146"/>
      <c r="D7" s="49" t="s">
        <v>21</v>
      </c>
      <c r="E7" s="93">
        <v>8</v>
      </c>
      <c r="F7" s="94" t="s">
        <v>15</v>
      </c>
      <c r="G7" s="10"/>
      <c r="H7" s="10"/>
      <c r="I7" s="10"/>
      <c r="J7" s="178">
        <f aca="true" t="shared" si="0" ref="J7:J26">IF(G7&gt;H7,"W",IF(G7&lt;H7,"L",IF(G7=0,"",IF(G7=H7,"D",0))))</f>
      </c>
      <c r="K7" s="181">
        <f>IF(G7+H7&gt;1,G7-H7,0)</f>
        <v>0</v>
      </c>
      <c r="L7" s="98">
        <f>IF(G7+H7=0,0,IF(G7&gt;H7,1,IF(G7=H7,0.5,0)))</f>
        <v>0</v>
      </c>
      <c r="N7" s="102"/>
      <c r="O7" s="52">
        <v>1</v>
      </c>
      <c r="P7" s="77" t="s">
        <v>23</v>
      </c>
      <c r="Q7" s="10"/>
      <c r="R7" s="10"/>
      <c r="S7" s="10"/>
      <c r="T7" s="178">
        <f aca="true" t="shared" si="1" ref="T7:T34">IF(Q7&gt;R7,"W",IF(Q7&lt;R7,"L",IF(Q7=0,"",IF(Q7=R7,"D",0))))</f>
      </c>
      <c r="U7" s="181">
        <f>IF(Q7+R7&gt;1,Q7-R7,0)</f>
        <v>0</v>
      </c>
      <c r="V7" s="41">
        <f>IF(Q7+R7=0,0,IF(Q7&gt;R7,1,IF(Q7=R7,0.5,0)))</f>
        <v>0</v>
      </c>
      <c r="X7" s="41"/>
      <c r="Y7" s="106">
        <v>7</v>
      </c>
      <c r="Z7" s="108">
        <v>3</v>
      </c>
      <c r="AA7" s="100"/>
      <c r="AB7" s="100"/>
      <c r="AC7" s="100"/>
      <c r="AD7" s="102">
        <f>IF(AA7&gt;AB7,"W",IF(AA7&lt;AB7,"L",IF(AA7=0,"",IF(AA7=AB7,"D",0))))</f>
      </c>
      <c r="AE7" s="96">
        <f>IF(AA7+AB7&gt;1,AA7-AB7,0)</f>
        <v>0</v>
      </c>
      <c r="AF7" s="104">
        <f>IF(AA7+AB7=0,0,IF(AA7&gt;AB7,1,IF(AA7=A97,0.5,0)))</f>
        <v>0</v>
      </c>
      <c r="AH7" s="41"/>
      <c r="AI7" s="129">
        <f>L7+L8+V7+V8+AF7</f>
        <v>0</v>
      </c>
      <c r="AJ7" s="131">
        <f>I7+I8+S7+S8+AC7</f>
        <v>0</v>
      </c>
      <c r="AK7" s="131">
        <f>K7+K8+U7+U8+AE7</f>
        <v>0</v>
      </c>
      <c r="AL7" s="139">
        <f>(AI7*100000)+(AJ7*100)+AK7</f>
        <v>0</v>
      </c>
      <c r="AM7" s="141" t="e">
        <f>H7+R7+R8+#REF!+#REF!</f>
        <v>#REF!</v>
      </c>
      <c r="AN7" s="131">
        <f>(AI7*2)+AJ7+AK7</f>
        <v>0</v>
      </c>
      <c r="AO7" s="133">
        <f>RANK(AL7,$AL$7:$AL$33)</f>
        <v>1</v>
      </c>
      <c r="AP7" s="20"/>
      <c r="AQ7" s="20"/>
      <c r="AR7" s="20"/>
      <c r="AS7" s="6"/>
    </row>
    <row r="8" spans="2:45" ht="25.5" customHeight="1">
      <c r="B8" s="136"/>
      <c r="C8" s="147"/>
      <c r="D8" s="49" t="s">
        <v>22</v>
      </c>
      <c r="E8" s="33">
        <v>9</v>
      </c>
      <c r="F8" s="95" t="s">
        <v>14</v>
      </c>
      <c r="G8" s="11"/>
      <c r="H8" s="11"/>
      <c r="I8" s="83"/>
      <c r="J8" s="180">
        <f t="shared" si="0"/>
      </c>
      <c r="K8" s="182">
        <f aca="true" t="shared" si="2" ref="K8:K34">IF(G8+H8&gt;1,G8-H8,0)</f>
        <v>0</v>
      </c>
      <c r="L8" s="99">
        <f aca="true" t="shared" si="3" ref="L8:L34">IF(G8+H8=0,0,IF(G8&gt;H8,1,IF(G8=H8,0.5,0)))</f>
        <v>0</v>
      </c>
      <c r="N8" s="154"/>
      <c r="O8" s="53">
        <v>2</v>
      </c>
      <c r="P8" s="78" t="s">
        <v>24</v>
      </c>
      <c r="Q8" s="11"/>
      <c r="R8" s="11"/>
      <c r="S8" s="83"/>
      <c r="T8" s="179">
        <f t="shared" si="1"/>
      </c>
      <c r="U8" s="182">
        <f aca="true" t="shared" si="4" ref="U8:U34">IF(Q8+R8&gt;1,Q8-R8,0)</f>
        <v>0</v>
      </c>
      <c r="V8" s="41">
        <f aca="true" t="shared" si="5" ref="V8:V34">IF(Q8+R8=0,0,IF(Q8&gt;R8,1,IF(Q8=R8,0.5,0)))</f>
        <v>0</v>
      </c>
      <c r="X8" s="41"/>
      <c r="Y8" s="107"/>
      <c r="Z8" s="109"/>
      <c r="AA8" s="101"/>
      <c r="AB8" s="101"/>
      <c r="AC8" s="101"/>
      <c r="AD8" s="103"/>
      <c r="AE8" s="97"/>
      <c r="AF8" s="105" t="e">
        <f>IF(#REF!+#REF!=0,0,IF(#REF!&gt;#REF!,1,IF(#REF!=#REF!,0.5,0)))</f>
        <v>#REF!</v>
      </c>
      <c r="AH8" s="41"/>
      <c r="AI8" s="130"/>
      <c r="AJ8" s="132"/>
      <c r="AK8" s="132"/>
      <c r="AL8" s="140"/>
      <c r="AM8" s="132"/>
      <c r="AN8" s="132"/>
      <c r="AO8" s="134"/>
      <c r="AP8" s="20"/>
      <c r="AQ8" s="20"/>
      <c r="AR8" s="20"/>
      <c r="AS8" s="6"/>
    </row>
    <row r="9" spans="2:45" ht="25.5" customHeight="1">
      <c r="B9" s="148">
        <v>2</v>
      </c>
      <c r="C9" s="142"/>
      <c r="D9" s="49" t="s">
        <v>23</v>
      </c>
      <c r="E9" s="34">
        <v>14</v>
      </c>
      <c r="F9" s="94" t="s">
        <v>17</v>
      </c>
      <c r="G9" s="10"/>
      <c r="H9" s="10"/>
      <c r="I9" s="10"/>
      <c r="J9" s="178">
        <f t="shared" si="0"/>
      </c>
      <c r="K9" s="183">
        <f t="shared" si="2"/>
        <v>0</v>
      </c>
      <c r="L9" s="98">
        <f t="shared" si="3"/>
        <v>0</v>
      </c>
      <c r="N9" s="102"/>
      <c r="O9" s="54">
        <v>1</v>
      </c>
      <c r="P9" s="77" t="s">
        <v>21</v>
      </c>
      <c r="Q9" s="82"/>
      <c r="R9" s="82"/>
      <c r="S9" s="10"/>
      <c r="T9" s="178">
        <f t="shared" si="1"/>
      </c>
      <c r="U9" s="183">
        <f t="shared" si="4"/>
        <v>0</v>
      </c>
      <c r="V9" s="41">
        <f t="shared" si="5"/>
        <v>0</v>
      </c>
      <c r="X9" s="41"/>
      <c r="Y9" s="106">
        <v>5</v>
      </c>
      <c r="Z9" s="108">
        <v>4</v>
      </c>
      <c r="AA9" s="100"/>
      <c r="AB9" s="100"/>
      <c r="AC9" s="100"/>
      <c r="AD9" s="102">
        <f aca="true" t="shared" si="6" ref="AD9:AD30">IF(AA9&gt;AB9,"W",IF(AA9&lt;AB9,"L",IF(AA9=0,"",IF(AA9=AB9,"D",0))))</f>
      </c>
      <c r="AE9" s="102">
        <f>IF(AA9+AB9&gt;1,AA9-AB9,0)</f>
        <v>0</v>
      </c>
      <c r="AF9" s="104">
        <f>IF(AA9+AB9=0,0,IF(AA9&gt;AB9,1,IF(AA9=A99,0.5,0)))</f>
        <v>0</v>
      </c>
      <c r="AH9" s="41"/>
      <c r="AI9" s="129">
        <f>L9+L10+V9+V10+AF9</f>
        <v>0</v>
      </c>
      <c r="AJ9" s="131">
        <f>I9+I10+S9+S10+AC9</f>
        <v>0</v>
      </c>
      <c r="AK9" s="131">
        <f>K9+K10+U9+U10+AE9</f>
        <v>0</v>
      </c>
      <c r="AL9" s="139">
        <f>(AI9*100000)+(AJ9*100)+AK9</f>
        <v>0</v>
      </c>
      <c r="AM9" s="141" t="e">
        <f>H9+R9+R10+#REF!+#REF!</f>
        <v>#REF!</v>
      </c>
      <c r="AN9" s="131">
        <f>(AI9*2)+AJ9+AK9</f>
        <v>0</v>
      </c>
      <c r="AO9" s="133">
        <f>RANK(AL9,$AL$7:$AL$33)</f>
        <v>1</v>
      </c>
      <c r="AP9" s="20"/>
      <c r="AQ9" s="20"/>
      <c r="AR9" s="20"/>
      <c r="AS9" s="6"/>
    </row>
    <row r="10" spans="2:45" ht="25.5" customHeight="1">
      <c r="B10" s="149"/>
      <c r="C10" s="143"/>
      <c r="D10" s="49" t="s">
        <v>24</v>
      </c>
      <c r="E10" s="35">
        <v>13</v>
      </c>
      <c r="F10" s="95" t="s">
        <v>16</v>
      </c>
      <c r="G10" s="12"/>
      <c r="H10" s="12"/>
      <c r="I10" s="83"/>
      <c r="J10" s="180">
        <f t="shared" si="0"/>
      </c>
      <c r="K10" s="184">
        <f t="shared" si="2"/>
        <v>0</v>
      </c>
      <c r="L10" s="99">
        <f t="shared" si="3"/>
        <v>0</v>
      </c>
      <c r="N10" s="154"/>
      <c r="O10" s="55">
        <v>2</v>
      </c>
      <c r="P10" s="79" t="s">
        <v>22</v>
      </c>
      <c r="Q10" s="83"/>
      <c r="R10" s="83"/>
      <c r="S10" s="83"/>
      <c r="T10" s="180">
        <f t="shared" si="1"/>
      </c>
      <c r="U10" s="67">
        <f t="shared" si="4"/>
        <v>0</v>
      </c>
      <c r="V10" s="41">
        <f t="shared" si="5"/>
        <v>0</v>
      </c>
      <c r="X10" s="41"/>
      <c r="Y10" s="107"/>
      <c r="Z10" s="109"/>
      <c r="AA10" s="101"/>
      <c r="AB10" s="101"/>
      <c r="AC10" s="101"/>
      <c r="AD10" s="103">
        <f t="shared" si="6"/>
      </c>
      <c r="AE10" s="103"/>
      <c r="AF10" s="105" t="e">
        <f>IF(#REF!+#REF!=0,0,IF(#REF!&gt;#REF!,1,IF(#REF!=#REF!,0.5,0)))</f>
        <v>#REF!</v>
      </c>
      <c r="AH10" s="41"/>
      <c r="AI10" s="130"/>
      <c r="AJ10" s="132"/>
      <c r="AK10" s="132"/>
      <c r="AL10" s="140"/>
      <c r="AM10" s="132"/>
      <c r="AN10" s="132"/>
      <c r="AO10" s="134"/>
      <c r="AP10" s="20"/>
      <c r="AQ10" s="20"/>
      <c r="AR10" s="20"/>
      <c r="AS10" s="6"/>
    </row>
    <row r="11" spans="2:45" ht="25.5" customHeight="1">
      <c r="B11" s="148">
        <v>3</v>
      </c>
      <c r="C11" s="142"/>
      <c r="D11" s="49" t="s">
        <v>25</v>
      </c>
      <c r="E11" s="34">
        <v>12</v>
      </c>
      <c r="F11" s="94" t="s">
        <v>19</v>
      </c>
      <c r="G11" s="10"/>
      <c r="H11" s="10"/>
      <c r="I11" s="10"/>
      <c r="J11" s="178">
        <f t="shared" si="0"/>
      </c>
      <c r="K11" s="185">
        <f t="shared" si="2"/>
        <v>0</v>
      </c>
      <c r="L11" s="98">
        <f t="shared" si="3"/>
        <v>0</v>
      </c>
      <c r="N11" s="102"/>
      <c r="O11" s="54">
        <v>3</v>
      </c>
      <c r="P11" s="77" t="s">
        <v>27</v>
      </c>
      <c r="Q11" s="82"/>
      <c r="R11" s="82"/>
      <c r="S11" s="10"/>
      <c r="T11" s="178">
        <f t="shared" si="1"/>
      </c>
      <c r="U11" s="175">
        <f t="shared" si="4"/>
        <v>0</v>
      </c>
      <c r="V11" s="41">
        <f t="shared" si="5"/>
        <v>0</v>
      </c>
      <c r="X11" s="41"/>
      <c r="Y11" s="106">
        <v>7</v>
      </c>
      <c r="Z11" s="108">
        <v>1</v>
      </c>
      <c r="AA11" s="100"/>
      <c r="AB11" s="100"/>
      <c r="AC11" s="100"/>
      <c r="AD11" s="102">
        <f t="shared" si="6"/>
      </c>
      <c r="AE11" s="102">
        <f>IF(AA11+AB11&gt;1,AA11-AB11,0)</f>
        <v>0</v>
      </c>
      <c r="AF11" s="104">
        <f>IF(AA11+AB11=0,0,IF(AA11&gt;AB11,1,IF(AA11=A101,0.5,0)))</f>
        <v>0</v>
      </c>
      <c r="AH11" s="41"/>
      <c r="AI11" s="129">
        <f>L11+L12+V11+V12+AF11</f>
        <v>0</v>
      </c>
      <c r="AJ11" s="131">
        <f>I11+I12+S11+S12+AC11</f>
        <v>0</v>
      </c>
      <c r="AK11" s="131">
        <f>K11+K12+U11+U12+AE11</f>
        <v>0</v>
      </c>
      <c r="AL11" s="139">
        <f>(AI11*100000)+(AJ11*100)+AK11</f>
        <v>0</v>
      </c>
      <c r="AM11" s="141" t="e">
        <f>H11+R11+R12+#REF!+#REF!</f>
        <v>#REF!</v>
      </c>
      <c r="AN11" s="131">
        <f>(AI11*2)+AJ11+AK11</f>
        <v>0</v>
      </c>
      <c r="AO11" s="133">
        <f>RANK(AL11,$AL$7:$AL$33)</f>
        <v>1</v>
      </c>
      <c r="AP11" s="20"/>
      <c r="AQ11" s="20"/>
      <c r="AR11" s="20"/>
      <c r="AS11" s="6"/>
    </row>
    <row r="12" spans="2:45" ht="25.5" customHeight="1">
      <c r="B12" s="149"/>
      <c r="C12" s="143"/>
      <c r="D12" s="49" t="s">
        <v>26</v>
      </c>
      <c r="E12" s="35">
        <v>11</v>
      </c>
      <c r="F12" s="95" t="s">
        <v>18</v>
      </c>
      <c r="G12" s="12"/>
      <c r="H12" s="12"/>
      <c r="I12" s="83"/>
      <c r="J12" s="180">
        <f t="shared" si="0"/>
      </c>
      <c r="K12" s="184">
        <f t="shared" si="2"/>
        <v>0</v>
      </c>
      <c r="L12" s="99">
        <f t="shared" si="3"/>
        <v>0</v>
      </c>
      <c r="N12" s="154"/>
      <c r="O12" s="55">
        <v>4</v>
      </c>
      <c r="P12" s="79" t="s">
        <v>14</v>
      </c>
      <c r="Q12" s="83"/>
      <c r="R12" s="83"/>
      <c r="S12" s="83"/>
      <c r="T12" s="180">
        <f t="shared" si="1"/>
      </c>
      <c r="U12" s="67">
        <f t="shared" si="4"/>
        <v>0</v>
      </c>
      <c r="V12" s="41">
        <f t="shared" si="5"/>
        <v>0</v>
      </c>
      <c r="X12" s="41"/>
      <c r="Y12" s="107"/>
      <c r="Z12" s="109"/>
      <c r="AA12" s="101"/>
      <c r="AB12" s="101"/>
      <c r="AC12" s="101"/>
      <c r="AD12" s="103">
        <f t="shared" si="6"/>
      </c>
      <c r="AE12" s="103"/>
      <c r="AF12" s="105" t="e">
        <f>IF(#REF!+#REF!=0,0,IF(#REF!&gt;#REF!,1,IF(#REF!=#REF!,0.5,0)))</f>
        <v>#REF!</v>
      </c>
      <c r="AH12" s="41"/>
      <c r="AI12" s="130"/>
      <c r="AJ12" s="132"/>
      <c r="AK12" s="132"/>
      <c r="AL12" s="140"/>
      <c r="AM12" s="132"/>
      <c r="AN12" s="132"/>
      <c r="AO12" s="134"/>
      <c r="AP12" s="20"/>
      <c r="AQ12" s="20"/>
      <c r="AR12" s="20"/>
      <c r="AS12" s="6"/>
    </row>
    <row r="13" spans="2:45" ht="25.5" customHeight="1">
      <c r="B13" s="148">
        <v>4</v>
      </c>
      <c r="C13" s="142"/>
      <c r="D13" s="49" t="s">
        <v>27</v>
      </c>
      <c r="E13" s="34">
        <v>10</v>
      </c>
      <c r="F13" s="94" t="s">
        <v>31</v>
      </c>
      <c r="G13" s="10"/>
      <c r="H13" s="10"/>
      <c r="I13" s="10"/>
      <c r="J13" s="178">
        <f t="shared" si="0"/>
      </c>
      <c r="K13" s="185">
        <f t="shared" si="2"/>
        <v>0</v>
      </c>
      <c r="L13" s="98">
        <f t="shared" si="3"/>
        <v>0</v>
      </c>
      <c r="N13" s="102"/>
      <c r="O13" s="54">
        <v>3</v>
      </c>
      <c r="P13" s="77" t="s">
        <v>25</v>
      </c>
      <c r="Q13" s="82"/>
      <c r="R13" s="82"/>
      <c r="S13" s="10"/>
      <c r="T13" s="178">
        <f t="shared" si="1"/>
      </c>
      <c r="U13" s="175">
        <f t="shared" si="4"/>
        <v>0</v>
      </c>
      <c r="V13" s="41">
        <f t="shared" si="5"/>
        <v>0</v>
      </c>
      <c r="X13" s="41"/>
      <c r="Y13" s="106">
        <v>5</v>
      </c>
      <c r="Z13" s="108">
        <v>2</v>
      </c>
      <c r="AA13" s="100"/>
      <c r="AB13" s="100"/>
      <c r="AC13" s="100"/>
      <c r="AD13" s="102">
        <f t="shared" si="6"/>
      </c>
      <c r="AE13" s="102">
        <f>IF(AA13+AB13&gt;1,AA13-AB13,0)</f>
        <v>0</v>
      </c>
      <c r="AF13" s="104">
        <f>IF(AA13+AB13=0,0,IF(AA13&gt;AB13,1,IF(AA13=A103,0.5,0)))</f>
        <v>0</v>
      </c>
      <c r="AH13" s="41"/>
      <c r="AI13" s="129">
        <f>L13+L14+V13+V14+AF13</f>
        <v>0</v>
      </c>
      <c r="AJ13" s="131">
        <f>I13+I14+S13+S14+AC13</f>
        <v>0</v>
      </c>
      <c r="AK13" s="131">
        <f>K13+K14+U13+U14+AE13</f>
        <v>0</v>
      </c>
      <c r="AL13" s="139">
        <f>(AI13*100000)+(AJ13*100)+AK13</f>
        <v>0</v>
      </c>
      <c r="AM13" s="141" t="e">
        <f>H13+R13+R14+#REF!+#REF!</f>
        <v>#REF!</v>
      </c>
      <c r="AN13" s="131">
        <f>(AI13*2)+AJ13+AK13</f>
        <v>0</v>
      </c>
      <c r="AO13" s="133">
        <f>RANK(AL13,$AL$7:$AL$33)</f>
        <v>1</v>
      </c>
      <c r="AP13" s="20"/>
      <c r="AQ13" s="20"/>
      <c r="AR13" s="20"/>
      <c r="AS13" s="6"/>
    </row>
    <row r="14" spans="2:45" ht="25.5" customHeight="1">
      <c r="B14" s="149"/>
      <c r="C14" s="143"/>
      <c r="D14" s="49" t="s">
        <v>14</v>
      </c>
      <c r="E14" s="35">
        <v>9</v>
      </c>
      <c r="F14" s="95" t="s">
        <v>22</v>
      </c>
      <c r="G14" s="12"/>
      <c r="H14" s="12"/>
      <c r="I14" s="83"/>
      <c r="J14" s="180">
        <f t="shared" si="0"/>
      </c>
      <c r="K14" s="184">
        <f t="shared" si="2"/>
        <v>0</v>
      </c>
      <c r="L14" s="99">
        <f t="shared" si="3"/>
        <v>0</v>
      </c>
      <c r="N14" s="154"/>
      <c r="O14" s="55">
        <v>4</v>
      </c>
      <c r="P14" s="79" t="s">
        <v>26</v>
      </c>
      <c r="Q14" s="83"/>
      <c r="R14" s="83"/>
      <c r="S14" s="83"/>
      <c r="T14" s="180">
        <f t="shared" si="1"/>
      </c>
      <c r="U14" s="67">
        <f t="shared" si="4"/>
        <v>0</v>
      </c>
      <c r="V14" s="41">
        <f t="shared" si="5"/>
        <v>0</v>
      </c>
      <c r="X14" s="41"/>
      <c r="Y14" s="107"/>
      <c r="Z14" s="109"/>
      <c r="AA14" s="101"/>
      <c r="AB14" s="101"/>
      <c r="AC14" s="101"/>
      <c r="AD14" s="103">
        <f t="shared" si="6"/>
      </c>
      <c r="AE14" s="103"/>
      <c r="AF14" s="105" t="e">
        <f>IF(#REF!+#REF!=0,0,IF(#REF!&gt;#REF!,1,IF(#REF!=#REF!,0.5,0)))</f>
        <v>#REF!</v>
      </c>
      <c r="AH14" s="41"/>
      <c r="AI14" s="130"/>
      <c r="AJ14" s="132"/>
      <c r="AK14" s="132"/>
      <c r="AL14" s="140"/>
      <c r="AM14" s="132"/>
      <c r="AN14" s="132"/>
      <c r="AO14" s="134"/>
      <c r="AP14" s="20"/>
      <c r="AQ14" s="20"/>
      <c r="AR14" s="20"/>
      <c r="AS14" s="6"/>
    </row>
    <row r="15" spans="2:45" ht="25.5" customHeight="1">
      <c r="B15" s="148">
        <v>5</v>
      </c>
      <c r="C15" s="142"/>
      <c r="D15" s="49" t="s">
        <v>15</v>
      </c>
      <c r="E15" s="34">
        <v>8</v>
      </c>
      <c r="F15" s="94" t="s">
        <v>21</v>
      </c>
      <c r="G15" s="10"/>
      <c r="H15" s="10"/>
      <c r="I15" s="10"/>
      <c r="J15" s="178">
        <f t="shared" si="0"/>
      </c>
      <c r="K15" s="185">
        <f t="shared" si="2"/>
        <v>0</v>
      </c>
      <c r="L15" s="98">
        <f t="shared" si="3"/>
        <v>0</v>
      </c>
      <c r="N15" s="102"/>
      <c r="O15" s="54">
        <v>5</v>
      </c>
      <c r="P15" s="77" t="s">
        <v>17</v>
      </c>
      <c r="Q15" s="82"/>
      <c r="R15" s="82"/>
      <c r="S15" s="10"/>
      <c r="T15" s="178">
        <f t="shared" si="1"/>
      </c>
      <c r="U15" s="175">
        <f t="shared" si="4"/>
        <v>0</v>
      </c>
      <c r="V15" s="41">
        <f t="shared" si="5"/>
        <v>0</v>
      </c>
      <c r="X15" s="41"/>
      <c r="Y15" s="106">
        <v>3</v>
      </c>
      <c r="Z15" s="108">
        <v>7</v>
      </c>
      <c r="AA15" s="100"/>
      <c r="AB15" s="100"/>
      <c r="AC15" s="100"/>
      <c r="AD15" s="102">
        <f t="shared" si="6"/>
      </c>
      <c r="AE15" s="102">
        <f>IF(AA15+AB15&gt;1,AA15-AB15,0)</f>
        <v>0</v>
      </c>
      <c r="AF15" s="104">
        <f>IF(AA15+AB15=0,0,IF(AA15&gt;AB15,1,IF(AA15=A105,0.5,0)))</f>
        <v>0</v>
      </c>
      <c r="AH15" s="41"/>
      <c r="AI15" s="129">
        <f>L15+L16+V15+V16+AF15</f>
        <v>0</v>
      </c>
      <c r="AJ15" s="131">
        <f>I15+I16+S15+S16+AC15</f>
        <v>0</v>
      </c>
      <c r="AK15" s="131">
        <f>K15+K16+U15+U16+AE15</f>
        <v>0</v>
      </c>
      <c r="AL15" s="139">
        <f>(AI15*100000)+(AJ15*100)+AK15</f>
        <v>0</v>
      </c>
      <c r="AM15" s="141" t="e">
        <f>H15+R15+R16+#REF!+#REF!</f>
        <v>#REF!</v>
      </c>
      <c r="AN15" s="131">
        <f>(AI15*2)+AJ15+AK15</f>
        <v>0</v>
      </c>
      <c r="AO15" s="137">
        <f>RANK(AL15,$AL$7:$AL$33)</f>
        <v>1</v>
      </c>
      <c r="AP15" s="20"/>
      <c r="AQ15" s="20"/>
      <c r="AR15" s="20"/>
      <c r="AS15" s="6"/>
    </row>
    <row r="16" spans="2:45" ht="25.5" customHeight="1">
      <c r="B16" s="149"/>
      <c r="C16" s="143"/>
      <c r="D16" s="49" t="s">
        <v>16</v>
      </c>
      <c r="E16" s="35">
        <v>13</v>
      </c>
      <c r="F16" s="95" t="s">
        <v>24</v>
      </c>
      <c r="G16" s="12"/>
      <c r="H16" s="12"/>
      <c r="I16" s="83"/>
      <c r="J16" s="180">
        <f t="shared" si="0"/>
      </c>
      <c r="K16" s="184">
        <f t="shared" si="2"/>
        <v>0</v>
      </c>
      <c r="L16" s="99">
        <f t="shared" si="3"/>
        <v>0</v>
      </c>
      <c r="N16" s="154"/>
      <c r="O16" s="55">
        <v>6</v>
      </c>
      <c r="P16" s="79" t="s">
        <v>18</v>
      </c>
      <c r="Q16" s="83"/>
      <c r="R16" s="83"/>
      <c r="S16" s="83"/>
      <c r="T16" s="180">
        <f t="shared" si="1"/>
      </c>
      <c r="U16" s="67">
        <f t="shared" si="4"/>
        <v>0</v>
      </c>
      <c r="V16" s="41">
        <f t="shared" si="5"/>
        <v>0</v>
      </c>
      <c r="X16" s="41"/>
      <c r="Y16" s="107"/>
      <c r="Z16" s="109"/>
      <c r="AA16" s="101"/>
      <c r="AB16" s="101"/>
      <c r="AC16" s="101"/>
      <c r="AD16" s="103">
        <f t="shared" si="6"/>
      </c>
      <c r="AE16" s="103"/>
      <c r="AF16" s="105" t="e">
        <f>IF(#REF!+#REF!=0,0,IF(#REF!&gt;#REF!,1,IF(#REF!=#REF!,0.5,0)))</f>
        <v>#REF!</v>
      </c>
      <c r="AH16" s="41"/>
      <c r="AI16" s="130"/>
      <c r="AJ16" s="132"/>
      <c r="AK16" s="132"/>
      <c r="AL16" s="140"/>
      <c r="AM16" s="132"/>
      <c r="AN16" s="132"/>
      <c r="AO16" s="138"/>
      <c r="AP16" s="20"/>
      <c r="AQ16" s="20"/>
      <c r="AR16" s="20"/>
      <c r="AS16" s="6"/>
    </row>
    <row r="17" spans="2:45" ht="25.5" customHeight="1">
      <c r="B17" s="148">
        <v>6</v>
      </c>
      <c r="C17" s="142"/>
      <c r="D17" s="49" t="s">
        <v>17</v>
      </c>
      <c r="E17" s="34">
        <v>14</v>
      </c>
      <c r="F17" s="94" t="s">
        <v>23</v>
      </c>
      <c r="G17" s="10"/>
      <c r="H17" s="10"/>
      <c r="I17" s="10"/>
      <c r="J17" s="178">
        <f t="shared" si="0"/>
      </c>
      <c r="K17" s="185">
        <f t="shared" si="2"/>
        <v>0</v>
      </c>
      <c r="L17" s="98">
        <f t="shared" si="3"/>
        <v>0</v>
      </c>
      <c r="N17" s="102"/>
      <c r="O17" s="54">
        <v>5</v>
      </c>
      <c r="P17" s="77" t="s">
        <v>15</v>
      </c>
      <c r="Q17" s="82"/>
      <c r="R17" s="82"/>
      <c r="S17" s="10"/>
      <c r="T17" s="178">
        <f t="shared" si="1"/>
      </c>
      <c r="U17" s="175">
        <f t="shared" si="4"/>
        <v>0</v>
      </c>
      <c r="V17" s="41">
        <f t="shared" si="5"/>
        <v>0</v>
      </c>
      <c r="X17" s="41"/>
      <c r="Y17" s="106">
        <v>1</v>
      </c>
      <c r="Z17" s="108">
        <v>8</v>
      </c>
      <c r="AA17" s="100"/>
      <c r="AB17" s="100"/>
      <c r="AC17" s="100"/>
      <c r="AD17" s="102">
        <f t="shared" si="6"/>
      </c>
      <c r="AE17" s="102">
        <f>IF(AA17+AB17&gt;1,AA17-AB17,0)</f>
        <v>0</v>
      </c>
      <c r="AF17" s="104">
        <f>IF(AA17+AB17=0,0,IF(AA17&gt;AB17,1,IF(AA17=A107,0.5,0)))</f>
        <v>0</v>
      </c>
      <c r="AH17" s="41"/>
      <c r="AI17" s="129">
        <f>L17+L18+V17+V18+AF17</f>
        <v>0</v>
      </c>
      <c r="AJ17" s="131">
        <f>I17+I18+S17+S18+AC17</f>
        <v>0</v>
      </c>
      <c r="AK17" s="131">
        <f>K17+K18+U17+U18+AE17</f>
        <v>0</v>
      </c>
      <c r="AL17" s="139">
        <f>(AI17*100000)+(AJ17*100)+AK17</f>
        <v>0</v>
      </c>
      <c r="AM17" s="141" t="e">
        <f>H17+R17+R18+#REF!+#REF!</f>
        <v>#REF!</v>
      </c>
      <c r="AN17" s="131">
        <f>(AI17*2)+AJ17+AK17</f>
        <v>0</v>
      </c>
      <c r="AO17" s="133">
        <f>RANK(AL17,$AL$7:$AL$33)</f>
        <v>1</v>
      </c>
      <c r="AP17" s="20"/>
      <c r="AQ17" s="20"/>
      <c r="AR17" s="20"/>
      <c r="AS17" s="6"/>
    </row>
    <row r="18" spans="2:45" ht="25.5" customHeight="1">
      <c r="B18" s="149"/>
      <c r="C18" s="143"/>
      <c r="D18" s="49" t="s">
        <v>18</v>
      </c>
      <c r="E18" s="35">
        <v>11</v>
      </c>
      <c r="F18" s="95" t="s">
        <v>26</v>
      </c>
      <c r="G18" s="12"/>
      <c r="H18" s="12"/>
      <c r="I18" s="83"/>
      <c r="J18" s="180">
        <f t="shared" si="0"/>
      </c>
      <c r="K18" s="184">
        <f t="shared" si="2"/>
        <v>0</v>
      </c>
      <c r="L18" s="99">
        <f t="shared" si="3"/>
        <v>0</v>
      </c>
      <c r="N18" s="154"/>
      <c r="O18" s="55">
        <v>6</v>
      </c>
      <c r="P18" s="79" t="s">
        <v>16</v>
      </c>
      <c r="Q18" s="83"/>
      <c r="R18" s="83"/>
      <c r="S18" s="83"/>
      <c r="T18" s="180">
        <f t="shared" si="1"/>
      </c>
      <c r="U18" s="67">
        <f t="shared" si="4"/>
        <v>0</v>
      </c>
      <c r="V18" s="41">
        <f t="shared" si="5"/>
        <v>0</v>
      </c>
      <c r="X18" s="41"/>
      <c r="Y18" s="107"/>
      <c r="Z18" s="109"/>
      <c r="AA18" s="101"/>
      <c r="AB18" s="101"/>
      <c r="AC18" s="101"/>
      <c r="AD18" s="103">
        <f t="shared" si="6"/>
      </c>
      <c r="AE18" s="103"/>
      <c r="AF18" s="105" t="e">
        <f>IF(#REF!+#REF!=0,0,IF(#REF!&gt;#REF!,1,IF(#REF!=#REF!,0.5,0)))</f>
        <v>#REF!</v>
      </c>
      <c r="AH18" s="41"/>
      <c r="AI18" s="130"/>
      <c r="AJ18" s="132"/>
      <c r="AK18" s="132"/>
      <c r="AL18" s="140"/>
      <c r="AM18" s="132"/>
      <c r="AN18" s="132"/>
      <c r="AO18" s="134"/>
      <c r="AP18" s="20"/>
      <c r="AQ18" s="20"/>
      <c r="AR18" s="20"/>
      <c r="AS18" s="6"/>
    </row>
    <row r="19" spans="2:45" ht="25.5" customHeight="1">
      <c r="B19" s="148">
        <v>7</v>
      </c>
      <c r="C19" s="142"/>
      <c r="D19" s="49" t="s">
        <v>19</v>
      </c>
      <c r="E19" s="34">
        <v>12</v>
      </c>
      <c r="F19" s="94" t="s">
        <v>25</v>
      </c>
      <c r="G19" s="10"/>
      <c r="H19" s="10"/>
      <c r="I19" s="10"/>
      <c r="J19" s="178">
        <f t="shared" si="0"/>
      </c>
      <c r="K19" s="185">
        <f t="shared" si="2"/>
        <v>0</v>
      </c>
      <c r="L19" s="98">
        <f t="shared" si="3"/>
        <v>0</v>
      </c>
      <c r="N19" s="102"/>
      <c r="O19" s="54">
        <v>7</v>
      </c>
      <c r="P19" s="77" t="s">
        <v>31</v>
      </c>
      <c r="Q19" s="82"/>
      <c r="R19" s="82"/>
      <c r="S19" s="10"/>
      <c r="T19" s="178">
        <f t="shared" si="1"/>
      </c>
      <c r="U19" s="175">
        <f t="shared" si="4"/>
        <v>0</v>
      </c>
      <c r="V19" s="41">
        <f t="shared" si="5"/>
        <v>0</v>
      </c>
      <c r="X19" s="41"/>
      <c r="Y19" s="106">
        <v>3</v>
      </c>
      <c r="Z19" s="108">
        <v>5</v>
      </c>
      <c r="AA19" s="100"/>
      <c r="AB19" s="100"/>
      <c r="AC19" s="100"/>
      <c r="AD19" s="102">
        <f t="shared" si="6"/>
      </c>
      <c r="AE19" s="102">
        <f>IF(AA19+AB19&gt;1,AA19-AB19,0)</f>
        <v>0</v>
      </c>
      <c r="AF19" s="104">
        <f>IF(AA19+AB19=0,0,IF(AA19&gt;AB19,1,IF(AA19=A109,0.5,0)))</f>
        <v>0</v>
      </c>
      <c r="AH19" s="41"/>
      <c r="AI19" s="129">
        <f>L19+L20+V19+V20+AF19</f>
        <v>0</v>
      </c>
      <c r="AJ19" s="131">
        <f>I19+I20+S19+S20+AC19</f>
        <v>0</v>
      </c>
      <c r="AK19" s="131">
        <f>K19+K20+U19+U20+AE19</f>
        <v>0</v>
      </c>
      <c r="AL19" s="139">
        <f>(AI19*100000)+(AJ19*100)+AK19</f>
        <v>0</v>
      </c>
      <c r="AM19" s="141" t="e">
        <f>H19+R19+R20+#REF!+#REF!</f>
        <v>#REF!</v>
      </c>
      <c r="AN19" s="131">
        <f>(AI19*2)+AJ19+AK19</f>
        <v>0</v>
      </c>
      <c r="AO19" s="133">
        <f>RANK(AL19,$AL$7:$AL$33)</f>
        <v>1</v>
      </c>
      <c r="AP19" s="20"/>
      <c r="AQ19" s="20"/>
      <c r="AR19" s="20"/>
      <c r="AS19" s="6"/>
    </row>
    <row r="20" spans="2:45" ht="25.5" customHeight="1">
      <c r="B20" s="149"/>
      <c r="C20" s="143"/>
      <c r="D20" s="49" t="s">
        <v>20</v>
      </c>
      <c r="E20" s="35">
        <v>1</v>
      </c>
      <c r="F20" s="95" t="s">
        <v>59</v>
      </c>
      <c r="G20" s="12"/>
      <c r="H20" s="12"/>
      <c r="I20" s="83"/>
      <c r="J20" s="180">
        <f t="shared" si="0"/>
      </c>
      <c r="K20" s="184">
        <f t="shared" si="2"/>
        <v>0</v>
      </c>
      <c r="L20" s="99">
        <f t="shared" si="3"/>
        <v>0</v>
      </c>
      <c r="N20" s="154"/>
      <c r="O20" s="55">
        <v>8</v>
      </c>
      <c r="P20" s="79" t="s">
        <v>32</v>
      </c>
      <c r="Q20" s="83"/>
      <c r="R20" s="83"/>
      <c r="S20" s="83"/>
      <c r="T20" s="180">
        <f t="shared" si="1"/>
      </c>
      <c r="U20" s="67">
        <f t="shared" si="4"/>
        <v>0</v>
      </c>
      <c r="V20" s="41">
        <f t="shared" si="5"/>
        <v>0</v>
      </c>
      <c r="X20" s="41"/>
      <c r="Y20" s="107"/>
      <c r="Z20" s="109"/>
      <c r="AA20" s="101"/>
      <c r="AB20" s="101"/>
      <c r="AC20" s="101"/>
      <c r="AD20" s="103">
        <f t="shared" si="6"/>
      </c>
      <c r="AE20" s="103"/>
      <c r="AF20" s="105" t="e">
        <f>IF(#REF!+#REF!=0,0,IF(#REF!&gt;#REF!,1,IF(#REF!=#REF!,0.5,0)))</f>
        <v>#REF!</v>
      </c>
      <c r="AH20" s="41"/>
      <c r="AI20" s="130"/>
      <c r="AJ20" s="132"/>
      <c r="AK20" s="132"/>
      <c r="AL20" s="140"/>
      <c r="AM20" s="132"/>
      <c r="AN20" s="132"/>
      <c r="AO20" s="134"/>
      <c r="AP20" s="20"/>
      <c r="AQ20" s="20"/>
      <c r="AR20" s="20"/>
      <c r="AS20" s="6"/>
    </row>
    <row r="21" spans="2:45" ht="25.5" customHeight="1">
      <c r="B21" s="148">
        <v>8</v>
      </c>
      <c r="C21" s="142"/>
      <c r="D21" s="49" t="s">
        <v>31</v>
      </c>
      <c r="E21" s="34">
        <v>10</v>
      </c>
      <c r="F21" s="94" t="s">
        <v>27</v>
      </c>
      <c r="G21" s="10"/>
      <c r="H21" s="10"/>
      <c r="I21" s="10"/>
      <c r="J21" s="178">
        <f t="shared" si="0"/>
      </c>
      <c r="K21" s="185">
        <f t="shared" si="2"/>
        <v>0</v>
      </c>
      <c r="L21" s="98">
        <f t="shared" si="3"/>
        <v>0</v>
      </c>
      <c r="N21" s="102"/>
      <c r="O21" s="54">
        <v>7</v>
      </c>
      <c r="P21" s="77" t="s">
        <v>19</v>
      </c>
      <c r="Q21" s="82"/>
      <c r="R21" s="82"/>
      <c r="S21" s="10"/>
      <c r="T21" s="178">
        <f t="shared" si="1"/>
      </c>
      <c r="U21" s="175">
        <f t="shared" si="4"/>
        <v>0</v>
      </c>
      <c r="V21" s="41">
        <f t="shared" si="5"/>
        <v>0</v>
      </c>
      <c r="X21" s="41"/>
      <c r="Y21" s="106">
        <v>1</v>
      </c>
      <c r="Z21" s="108">
        <v>6</v>
      </c>
      <c r="AA21" s="100"/>
      <c r="AB21" s="100"/>
      <c r="AC21" s="100"/>
      <c r="AD21" s="102">
        <f t="shared" si="6"/>
      </c>
      <c r="AE21" s="102">
        <f>IF(AA21+AB21&gt;1,AA21-AB21,0)</f>
        <v>0</v>
      </c>
      <c r="AF21" s="104">
        <f>IF(AA21+AB21=0,0,IF(AA21&gt;AB21,1,IF(AA21=A111,0.5,0)))</f>
        <v>0</v>
      </c>
      <c r="AH21" s="41"/>
      <c r="AI21" s="129">
        <f>L21+L22+V21+V22+AF21</f>
        <v>0</v>
      </c>
      <c r="AJ21" s="131">
        <f>I21+I22+S21+S22+AC21</f>
        <v>0</v>
      </c>
      <c r="AK21" s="131">
        <f>K21+K22+U21+U22+AE21</f>
        <v>0</v>
      </c>
      <c r="AL21" s="139">
        <f>(AI21*100000)+(AJ21*100)+AK21</f>
        <v>0</v>
      </c>
      <c r="AM21" s="141" t="e">
        <f>H21+R21+R22+#REF!+#REF!</f>
        <v>#REF!</v>
      </c>
      <c r="AN21" s="131">
        <f>(AI21*2)+AJ21+AK21</f>
        <v>0</v>
      </c>
      <c r="AO21" s="133">
        <f>RANK(AL21,$AL$7:$AL$33)</f>
        <v>1</v>
      </c>
      <c r="AP21" s="20"/>
      <c r="AQ21" s="20"/>
      <c r="AR21" s="20"/>
      <c r="AS21" s="6"/>
    </row>
    <row r="22" spans="2:45" ht="25.5" customHeight="1">
      <c r="B22" s="149"/>
      <c r="C22" s="143"/>
      <c r="D22" s="49" t="s">
        <v>32</v>
      </c>
      <c r="E22" s="35">
        <v>5</v>
      </c>
      <c r="F22" s="95" t="s">
        <v>36</v>
      </c>
      <c r="G22" s="12"/>
      <c r="H22" s="12"/>
      <c r="I22" s="83"/>
      <c r="J22" s="180">
        <f t="shared" si="0"/>
      </c>
      <c r="K22" s="184">
        <f t="shared" si="2"/>
        <v>0</v>
      </c>
      <c r="L22" s="99">
        <f t="shared" si="3"/>
        <v>0</v>
      </c>
      <c r="N22" s="154"/>
      <c r="O22" s="55">
        <v>8</v>
      </c>
      <c r="P22" s="79" t="s">
        <v>20</v>
      </c>
      <c r="Q22" s="83"/>
      <c r="R22" s="83"/>
      <c r="S22" s="83"/>
      <c r="T22" s="180">
        <f t="shared" si="1"/>
      </c>
      <c r="U22" s="67">
        <f t="shared" si="4"/>
        <v>0</v>
      </c>
      <c r="V22" s="41">
        <f t="shared" si="5"/>
        <v>0</v>
      </c>
      <c r="X22" s="41"/>
      <c r="Y22" s="107"/>
      <c r="Z22" s="109"/>
      <c r="AA22" s="101"/>
      <c r="AB22" s="101"/>
      <c r="AC22" s="101"/>
      <c r="AD22" s="103">
        <f t="shared" si="6"/>
      </c>
      <c r="AE22" s="103"/>
      <c r="AF22" s="105" t="e">
        <f>IF(#REF!+#REF!=0,0,IF(#REF!&gt;#REF!,1,IF(#REF!=#REF!,0.5,0)))</f>
        <v>#REF!</v>
      </c>
      <c r="AH22" s="41"/>
      <c r="AI22" s="130"/>
      <c r="AJ22" s="132"/>
      <c r="AK22" s="132"/>
      <c r="AL22" s="140"/>
      <c r="AM22" s="132"/>
      <c r="AN22" s="132"/>
      <c r="AO22" s="134"/>
      <c r="AP22" s="20"/>
      <c r="AQ22" s="20"/>
      <c r="AR22" s="20"/>
      <c r="AS22" s="6"/>
    </row>
    <row r="23" spans="2:45" ht="25.5" customHeight="1">
      <c r="B23" s="148">
        <v>9</v>
      </c>
      <c r="C23" s="142"/>
      <c r="D23" s="49" t="s">
        <v>33</v>
      </c>
      <c r="E23" s="34">
        <v>4</v>
      </c>
      <c r="F23" s="94" t="s">
        <v>37</v>
      </c>
      <c r="G23" s="10"/>
      <c r="H23" s="10"/>
      <c r="I23" s="10"/>
      <c r="J23" s="178">
        <f t="shared" si="0"/>
      </c>
      <c r="K23" s="185">
        <f t="shared" si="2"/>
        <v>0</v>
      </c>
      <c r="L23" s="98">
        <f t="shared" si="3"/>
        <v>0</v>
      </c>
      <c r="N23" s="102"/>
      <c r="O23" s="54">
        <v>9</v>
      </c>
      <c r="P23" s="77" t="s">
        <v>35</v>
      </c>
      <c r="Q23" s="82"/>
      <c r="R23" s="82"/>
      <c r="S23" s="10"/>
      <c r="T23" s="178">
        <f t="shared" si="1"/>
      </c>
      <c r="U23" s="175">
        <f t="shared" si="4"/>
        <v>0</v>
      </c>
      <c r="V23" s="41">
        <f t="shared" si="5"/>
        <v>0</v>
      </c>
      <c r="X23" s="41"/>
      <c r="Y23" s="106">
        <v>2</v>
      </c>
      <c r="Z23" s="108">
        <v>14</v>
      </c>
      <c r="AA23" s="100"/>
      <c r="AB23" s="100"/>
      <c r="AC23" s="100"/>
      <c r="AD23" s="102">
        <f t="shared" si="6"/>
      </c>
      <c r="AE23" s="102">
        <f>IF(AA23+AB23&gt;1,AA23-AB23,0)</f>
        <v>0</v>
      </c>
      <c r="AF23" s="104">
        <f>IF(AA23+AB23=0,0,IF(AA23&gt;AB23,1,IF(AA23=A113,0.5,0)))</f>
        <v>0</v>
      </c>
      <c r="AH23" s="41"/>
      <c r="AI23" s="129">
        <f>L23+L24+V23+V24+AF23</f>
        <v>0</v>
      </c>
      <c r="AJ23" s="131">
        <f>I23+I24+S23+S24+AC23</f>
        <v>0</v>
      </c>
      <c r="AK23" s="131">
        <f>K23+K24+U23+U24+AE23</f>
        <v>0</v>
      </c>
      <c r="AL23" s="139">
        <f>(AI23*100000)+(AJ23*100)+AK23</f>
        <v>0</v>
      </c>
      <c r="AM23" s="141" t="e">
        <f>H23+R23+R24+#REF!+#REF!</f>
        <v>#REF!</v>
      </c>
      <c r="AN23" s="131">
        <f>(AI23*2)+AJ23+AK23</f>
        <v>0</v>
      </c>
      <c r="AO23" s="133">
        <f>RANK(AL23,$AL$7:$AL$33)</f>
        <v>1</v>
      </c>
      <c r="AP23" s="20"/>
      <c r="AQ23" s="20"/>
      <c r="AR23" s="20"/>
      <c r="AS23" s="6"/>
    </row>
    <row r="24" spans="2:45" ht="25.5" customHeight="1">
      <c r="B24" s="149"/>
      <c r="C24" s="143"/>
      <c r="D24" s="49" t="s">
        <v>34</v>
      </c>
      <c r="E24" s="35">
        <v>7</v>
      </c>
      <c r="F24" s="95" t="s">
        <v>30</v>
      </c>
      <c r="G24" s="12"/>
      <c r="H24" s="12"/>
      <c r="I24" s="83"/>
      <c r="J24" s="180">
        <f t="shared" si="0"/>
      </c>
      <c r="K24" s="184">
        <f t="shared" si="2"/>
        <v>0</v>
      </c>
      <c r="L24" s="99">
        <f t="shared" si="3"/>
        <v>0</v>
      </c>
      <c r="N24" s="154"/>
      <c r="O24" s="55">
        <v>10</v>
      </c>
      <c r="P24" s="79" t="s">
        <v>36</v>
      </c>
      <c r="Q24" s="83"/>
      <c r="R24" s="83"/>
      <c r="S24" s="83"/>
      <c r="T24" s="180">
        <f t="shared" si="1"/>
      </c>
      <c r="U24" s="67">
        <f t="shared" si="4"/>
        <v>0</v>
      </c>
      <c r="V24" s="41">
        <f t="shared" si="5"/>
        <v>0</v>
      </c>
      <c r="X24" s="41"/>
      <c r="Y24" s="107"/>
      <c r="Z24" s="109"/>
      <c r="AA24" s="101"/>
      <c r="AB24" s="101"/>
      <c r="AC24" s="101"/>
      <c r="AD24" s="103">
        <f t="shared" si="6"/>
      </c>
      <c r="AE24" s="103"/>
      <c r="AF24" s="105" t="e">
        <f>IF(#REF!+#REF!=0,0,IF(#REF!&gt;#REF!,1,IF(#REF!=#REF!,0.5,0)))</f>
        <v>#REF!</v>
      </c>
      <c r="AH24" s="41"/>
      <c r="AI24" s="130"/>
      <c r="AJ24" s="132"/>
      <c r="AK24" s="132"/>
      <c r="AL24" s="140"/>
      <c r="AM24" s="132"/>
      <c r="AN24" s="132"/>
      <c r="AO24" s="134"/>
      <c r="AP24" s="20"/>
      <c r="AQ24" s="20"/>
      <c r="AR24" s="20"/>
      <c r="AS24" s="6"/>
    </row>
    <row r="25" spans="2:45" ht="25.5" customHeight="1">
      <c r="B25" s="144">
        <v>10</v>
      </c>
      <c r="C25" s="142"/>
      <c r="D25" s="49" t="s">
        <v>35</v>
      </c>
      <c r="E25" s="34">
        <v>2</v>
      </c>
      <c r="F25" s="94" t="s">
        <v>58</v>
      </c>
      <c r="G25" s="10"/>
      <c r="H25" s="10"/>
      <c r="I25" s="10"/>
      <c r="J25" s="178">
        <f t="shared" si="0"/>
      </c>
      <c r="K25" s="185">
        <f t="shared" si="2"/>
        <v>0</v>
      </c>
      <c r="L25" s="98">
        <f t="shared" si="3"/>
        <v>0</v>
      </c>
      <c r="N25" s="102"/>
      <c r="O25" s="54">
        <v>9</v>
      </c>
      <c r="P25" s="77" t="s">
        <v>33</v>
      </c>
      <c r="Q25" s="82"/>
      <c r="R25" s="82"/>
      <c r="S25" s="10"/>
      <c r="T25" s="178">
        <f t="shared" si="1"/>
      </c>
      <c r="U25" s="175">
        <f t="shared" si="4"/>
        <v>0</v>
      </c>
      <c r="V25" s="41">
        <f t="shared" si="5"/>
        <v>0</v>
      </c>
      <c r="X25" s="41"/>
      <c r="Y25" s="106">
        <v>4</v>
      </c>
      <c r="Z25" s="108">
        <v>12</v>
      </c>
      <c r="AA25" s="100"/>
      <c r="AB25" s="100"/>
      <c r="AC25" s="100"/>
      <c r="AD25" s="102">
        <f t="shared" si="6"/>
      </c>
      <c r="AE25" s="102">
        <f>IF(AA25+AB25&gt;1,AA25-AB25,0)</f>
        <v>0</v>
      </c>
      <c r="AF25" s="104">
        <f>IF(AA25+AB25=0,0,IF(AA25&gt;AB25,1,IF(AA25=A115,0.5,0)))</f>
        <v>0</v>
      </c>
      <c r="AH25" s="41"/>
      <c r="AI25" s="129">
        <f>L25+L26+V25+V26+AF25</f>
        <v>0</v>
      </c>
      <c r="AJ25" s="131">
        <f>I25+I26+S25+S26+AC25</f>
        <v>0</v>
      </c>
      <c r="AK25" s="131">
        <f>K25+K26+U25+U26+AE25</f>
        <v>0</v>
      </c>
      <c r="AL25" s="139">
        <f>(AI25*100000)+(AJ25*100)+AK25</f>
        <v>0</v>
      </c>
      <c r="AM25" s="141" t="e">
        <f>H25+R25+R26+#REF!+#REF!</f>
        <v>#REF!</v>
      </c>
      <c r="AN25" s="131">
        <f>(AI25*2)+AJ25+AK25</f>
        <v>0</v>
      </c>
      <c r="AO25" s="133">
        <f>RANK(AL25,$AL$7:$AL$33)</f>
        <v>1</v>
      </c>
      <c r="AP25" s="20"/>
      <c r="AQ25" s="20"/>
      <c r="AR25" s="20"/>
      <c r="AS25" s="6"/>
    </row>
    <row r="26" spans="2:45" ht="25.5" customHeight="1" thickBot="1">
      <c r="B26" s="145"/>
      <c r="C26" s="143"/>
      <c r="D26" s="50" t="s">
        <v>36</v>
      </c>
      <c r="E26" s="44">
        <v>5</v>
      </c>
      <c r="F26" s="95" t="s">
        <v>32</v>
      </c>
      <c r="G26" s="12"/>
      <c r="H26" s="12"/>
      <c r="I26" s="83"/>
      <c r="J26" s="180">
        <f t="shared" si="0"/>
      </c>
      <c r="K26" s="184">
        <f t="shared" si="2"/>
        <v>0</v>
      </c>
      <c r="L26" s="99">
        <f t="shared" si="3"/>
        <v>0</v>
      </c>
      <c r="N26" s="154"/>
      <c r="O26" s="55">
        <v>10</v>
      </c>
      <c r="P26" s="79" t="s">
        <v>34</v>
      </c>
      <c r="Q26" s="83"/>
      <c r="R26" s="83"/>
      <c r="S26" s="83"/>
      <c r="T26" s="180">
        <f t="shared" si="1"/>
      </c>
      <c r="U26" s="67">
        <f t="shared" si="4"/>
        <v>0</v>
      </c>
      <c r="V26" s="42">
        <f t="shared" si="5"/>
        <v>0</v>
      </c>
      <c r="X26" s="42"/>
      <c r="Y26" s="107"/>
      <c r="Z26" s="109"/>
      <c r="AA26" s="101"/>
      <c r="AB26" s="101"/>
      <c r="AC26" s="101"/>
      <c r="AD26" s="103">
        <f t="shared" si="6"/>
      </c>
      <c r="AE26" s="103"/>
      <c r="AF26" s="105" t="e">
        <f>IF(#REF!+#REF!=0,0,IF(#REF!&gt;#REF!,1,IF(#REF!=#REF!,0.5,0)))</f>
        <v>#REF!</v>
      </c>
      <c r="AH26" s="42"/>
      <c r="AI26" s="130"/>
      <c r="AJ26" s="132"/>
      <c r="AK26" s="132"/>
      <c r="AL26" s="140"/>
      <c r="AM26" s="132"/>
      <c r="AN26" s="132"/>
      <c r="AO26" s="134"/>
      <c r="AP26" s="47"/>
      <c r="AQ26" s="20"/>
      <c r="AR26" s="20"/>
      <c r="AS26" s="6"/>
    </row>
    <row r="27" spans="2:45" ht="25.5" customHeight="1">
      <c r="B27" s="155">
        <v>11</v>
      </c>
      <c r="C27" s="156"/>
      <c r="D27" s="51" t="s">
        <v>37</v>
      </c>
      <c r="E27" s="34">
        <v>4</v>
      </c>
      <c r="F27" s="94" t="s">
        <v>33</v>
      </c>
      <c r="G27" s="10"/>
      <c r="H27" s="10"/>
      <c r="I27" s="10"/>
      <c r="J27" s="178">
        <f>IF(G27&gt;H27,"W",IF(G27&lt;H27,"L",IF(G27=0,"",IF(G27=H27,"D",0))))</f>
      </c>
      <c r="K27" s="185">
        <f t="shared" si="2"/>
        <v>0</v>
      </c>
      <c r="L27" s="98">
        <f t="shared" si="3"/>
        <v>0</v>
      </c>
      <c r="N27" s="102"/>
      <c r="O27" s="56">
        <v>11</v>
      </c>
      <c r="P27" s="80" t="s">
        <v>29</v>
      </c>
      <c r="Q27" s="82"/>
      <c r="R27" s="82"/>
      <c r="S27" s="10"/>
      <c r="T27" s="178">
        <f t="shared" si="1"/>
      </c>
      <c r="U27" s="175">
        <f t="shared" si="4"/>
        <v>0</v>
      </c>
      <c r="V27" s="43">
        <f t="shared" si="5"/>
        <v>0</v>
      </c>
      <c r="X27" s="43"/>
      <c r="Y27" s="106">
        <v>6</v>
      </c>
      <c r="Z27" s="108">
        <v>13</v>
      </c>
      <c r="AA27" s="100"/>
      <c r="AB27" s="100"/>
      <c r="AC27" s="100"/>
      <c r="AD27" s="102">
        <f t="shared" si="6"/>
      </c>
      <c r="AE27" s="102">
        <f>IF(AA27+AB27&gt;1,AA27-AB27,0)</f>
        <v>0</v>
      </c>
      <c r="AF27" s="104">
        <f>IF(AA27+AB27=0,0,IF(AA27&gt;AB27,1,IF(AA27=A117,0.5,0)))</f>
        <v>0</v>
      </c>
      <c r="AH27" s="43"/>
      <c r="AI27" s="129">
        <f>L27+L28+V27+V28+AF27</f>
        <v>0</v>
      </c>
      <c r="AJ27" s="131">
        <f>I27+I28+S27+S28+AC27</f>
        <v>0</v>
      </c>
      <c r="AK27" s="131">
        <f>K27+K28+U27+U28+AE27</f>
        <v>0</v>
      </c>
      <c r="AL27" s="139">
        <f>(AI27*100000)+(AJ27*100)+AK27</f>
        <v>0</v>
      </c>
      <c r="AM27" s="141" t="e">
        <f>H27+R27+R28+#REF!+#REF!</f>
        <v>#REF!</v>
      </c>
      <c r="AN27" s="131">
        <f>(AI27*2)+AJ27+AK27</f>
        <v>0</v>
      </c>
      <c r="AO27" s="133">
        <f>RANK(AL27,$AL$7:$AL$33)</f>
        <v>1</v>
      </c>
      <c r="AP27" s="20"/>
      <c r="AQ27" s="20"/>
      <c r="AR27" s="6"/>
      <c r="AS27" s="6"/>
    </row>
    <row r="28" spans="2:45" ht="25.5" customHeight="1">
      <c r="B28" s="149"/>
      <c r="C28" s="143"/>
      <c r="D28" s="49" t="s">
        <v>28</v>
      </c>
      <c r="E28" s="35">
        <v>3</v>
      </c>
      <c r="F28" s="95" t="s">
        <v>61</v>
      </c>
      <c r="G28" s="12"/>
      <c r="H28" s="12"/>
      <c r="I28" s="83"/>
      <c r="J28" s="180">
        <f>IF(G28&gt;H28,"W",IF(G28&lt;H28,"L",IF(G28=0,"",IF(G28=H28,"D",0))))</f>
      </c>
      <c r="K28" s="184">
        <f t="shared" si="2"/>
        <v>0</v>
      </c>
      <c r="L28" s="99">
        <f t="shared" si="3"/>
        <v>0</v>
      </c>
      <c r="N28" s="154"/>
      <c r="O28" s="55">
        <v>12</v>
      </c>
      <c r="P28" s="79" t="s">
        <v>30</v>
      </c>
      <c r="Q28" s="83"/>
      <c r="R28" s="83"/>
      <c r="S28" s="83"/>
      <c r="T28" s="180">
        <f t="shared" si="1"/>
      </c>
      <c r="U28" s="67">
        <f t="shared" si="4"/>
        <v>0</v>
      </c>
      <c r="V28" s="41">
        <f t="shared" si="5"/>
        <v>0</v>
      </c>
      <c r="X28" s="41"/>
      <c r="Y28" s="107"/>
      <c r="Z28" s="109"/>
      <c r="AA28" s="101"/>
      <c r="AB28" s="101"/>
      <c r="AC28" s="101"/>
      <c r="AD28" s="103">
        <f t="shared" si="6"/>
      </c>
      <c r="AE28" s="103"/>
      <c r="AF28" s="105" t="e">
        <f>IF(#REF!+#REF!=0,0,IF(#REF!&gt;#REF!,1,IF(#REF!=#REF!,0.5,0)))</f>
        <v>#REF!</v>
      </c>
      <c r="AH28" s="41"/>
      <c r="AI28" s="130"/>
      <c r="AJ28" s="132"/>
      <c r="AK28" s="132"/>
      <c r="AL28" s="140"/>
      <c r="AM28" s="132"/>
      <c r="AN28" s="132"/>
      <c r="AO28" s="134"/>
      <c r="AP28" s="6"/>
      <c r="AQ28" s="20"/>
      <c r="AR28" s="6"/>
      <c r="AS28" s="6"/>
    </row>
    <row r="29" spans="2:45" ht="25.5" customHeight="1">
      <c r="B29" s="148">
        <v>12</v>
      </c>
      <c r="C29" s="142"/>
      <c r="D29" s="49" t="s">
        <v>29</v>
      </c>
      <c r="E29" s="34">
        <v>6</v>
      </c>
      <c r="F29" s="94" t="s">
        <v>60</v>
      </c>
      <c r="G29" s="10"/>
      <c r="H29" s="10"/>
      <c r="I29" s="10"/>
      <c r="J29" s="178">
        <f>IF(G29&gt;H29,"W",IF(G29&lt;H29,"L",IF(G29=0,"",IF(G29=H29,"D",0))))</f>
      </c>
      <c r="K29" s="185">
        <f t="shared" si="2"/>
        <v>0</v>
      </c>
      <c r="L29" s="98">
        <f t="shared" si="3"/>
        <v>0</v>
      </c>
      <c r="N29" s="102"/>
      <c r="O29" s="54">
        <v>11</v>
      </c>
      <c r="P29" s="77" t="s">
        <v>37</v>
      </c>
      <c r="Q29" s="82"/>
      <c r="R29" s="82"/>
      <c r="S29" s="10"/>
      <c r="T29" s="178">
        <f t="shared" si="1"/>
      </c>
      <c r="U29" s="175">
        <f t="shared" si="4"/>
        <v>0</v>
      </c>
      <c r="V29" s="41">
        <f t="shared" si="5"/>
        <v>0</v>
      </c>
      <c r="X29" s="41"/>
      <c r="Y29" s="106">
        <v>4</v>
      </c>
      <c r="Z29" s="108">
        <v>10</v>
      </c>
      <c r="AA29" s="100"/>
      <c r="AB29" s="100"/>
      <c r="AC29" s="100"/>
      <c r="AD29" s="102">
        <f t="shared" si="6"/>
      </c>
      <c r="AE29" s="102">
        <f>IF(AA29+AB29&gt;1,AA29-AB29,0)</f>
        <v>0</v>
      </c>
      <c r="AF29" s="104">
        <f>IF(AA29+AB29=0,0,IF(AA29&gt;AB29,1,IF(AA29=A119,0.5,0)))</f>
        <v>0</v>
      </c>
      <c r="AH29" s="41"/>
      <c r="AI29" s="129">
        <f>L29+L30+V29+V30+AF29</f>
        <v>0</v>
      </c>
      <c r="AJ29" s="131">
        <f>I29+I30+S29+S30+AC29</f>
        <v>0</v>
      </c>
      <c r="AK29" s="131">
        <f>K29+K30+U29+U30+AE29</f>
        <v>0</v>
      </c>
      <c r="AL29" s="139">
        <f>(AI29*100000)+(AJ29*100)+AK29</f>
        <v>0</v>
      </c>
      <c r="AM29" s="141" t="e">
        <f>H29+R29+R30+#REF!+#REF!</f>
        <v>#REF!</v>
      </c>
      <c r="AN29" s="131">
        <f>(AI29*2)+AJ29+AK29</f>
        <v>0</v>
      </c>
      <c r="AO29" s="133">
        <f>RANK(AL29,$AL$7:$AL$33)</f>
        <v>1</v>
      </c>
      <c r="AP29" s="6"/>
      <c r="AQ29" s="20"/>
      <c r="AR29" s="6"/>
      <c r="AS29" s="6"/>
    </row>
    <row r="30" spans="2:45" ht="25.5" customHeight="1">
      <c r="B30" s="149"/>
      <c r="C30" s="143"/>
      <c r="D30" s="49" t="s">
        <v>30</v>
      </c>
      <c r="E30" s="35">
        <v>7</v>
      </c>
      <c r="F30" s="95" t="s">
        <v>34</v>
      </c>
      <c r="G30" s="12"/>
      <c r="H30" s="12"/>
      <c r="I30" s="83"/>
      <c r="J30" s="180">
        <f>IF(G30&gt;H30,"W",IF(G30&lt;H30,"L",IF(G30=0,"",IF(G30=H30,"D",0))))</f>
      </c>
      <c r="K30" s="184">
        <f t="shared" si="2"/>
        <v>0</v>
      </c>
      <c r="L30" s="99">
        <f t="shared" si="3"/>
        <v>0</v>
      </c>
      <c r="N30" s="103"/>
      <c r="O30" s="55">
        <v>12</v>
      </c>
      <c r="P30" s="79" t="s">
        <v>28</v>
      </c>
      <c r="Q30" s="83"/>
      <c r="R30" s="83"/>
      <c r="S30" s="83"/>
      <c r="T30" s="180">
        <f t="shared" si="1"/>
      </c>
      <c r="U30" s="67">
        <f t="shared" si="4"/>
        <v>0</v>
      </c>
      <c r="V30" s="41">
        <f t="shared" si="5"/>
        <v>0</v>
      </c>
      <c r="X30" s="41"/>
      <c r="Y30" s="107"/>
      <c r="Z30" s="109"/>
      <c r="AA30" s="101"/>
      <c r="AB30" s="101"/>
      <c r="AC30" s="101"/>
      <c r="AD30" s="103">
        <f t="shared" si="6"/>
      </c>
      <c r="AE30" s="103"/>
      <c r="AF30" s="105" t="e">
        <f>IF(#REF!+#REF!=0,0,IF(#REF!&gt;#REF!,1,IF(#REF!=#REF!,0.5,0)))</f>
        <v>#REF!</v>
      </c>
      <c r="AH30" s="41"/>
      <c r="AI30" s="151"/>
      <c r="AJ30" s="152"/>
      <c r="AK30" s="152"/>
      <c r="AL30" s="153"/>
      <c r="AM30" s="132"/>
      <c r="AN30" s="152"/>
      <c r="AO30" s="134"/>
      <c r="AP30" s="6"/>
      <c r="AQ30" s="20"/>
      <c r="AR30" s="6"/>
      <c r="AS30" s="6"/>
    </row>
    <row r="31" spans="2:41" ht="24.75">
      <c r="B31" s="148">
        <v>13</v>
      </c>
      <c r="C31" s="142"/>
      <c r="D31" s="49" t="s">
        <v>58</v>
      </c>
      <c r="E31" s="34">
        <v>2</v>
      </c>
      <c r="F31" s="94" t="s">
        <v>35</v>
      </c>
      <c r="G31" s="10"/>
      <c r="H31" s="10"/>
      <c r="I31" s="10"/>
      <c r="J31" s="178"/>
      <c r="K31" s="185">
        <f t="shared" si="2"/>
        <v>0</v>
      </c>
      <c r="L31" s="98">
        <f t="shared" si="3"/>
        <v>0</v>
      </c>
      <c r="N31" s="102"/>
      <c r="O31" s="54">
        <v>13</v>
      </c>
      <c r="P31" s="77" t="s">
        <v>60</v>
      </c>
      <c r="Q31" s="82"/>
      <c r="R31" s="82"/>
      <c r="S31" s="10"/>
      <c r="T31" s="178">
        <f t="shared" si="1"/>
      </c>
      <c r="U31" s="175">
        <f t="shared" si="4"/>
        <v>0</v>
      </c>
      <c r="V31" s="41">
        <f t="shared" si="5"/>
        <v>0</v>
      </c>
      <c r="X31" s="41"/>
      <c r="Y31" s="106">
        <v>6</v>
      </c>
      <c r="Z31" s="108">
        <v>11</v>
      </c>
      <c r="AA31" s="100"/>
      <c r="AB31" s="100"/>
      <c r="AC31" s="100"/>
      <c r="AD31" s="102"/>
      <c r="AE31" s="102">
        <f>IF(AA31+AB31&gt;1,AA31-AB31,0)</f>
        <v>0</v>
      </c>
      <c r="AF31" s="104">
        <f>IF(AA31+AB31=0,0,IF(AA31&gt;AB31,1,IF(AA31=A121,0.5,0)))</f>
        <v>0</v>
      </c>
      <c r="AH31" s="41"/>
      <c r="AI31" s="129">
        <f>L31+L32+V31+V32+AF31</f>
        <v>0</v>
      </c>
      <c r="AJ31" s="131">
        <f>I31+I32+S31+S32+AC31</f>
        <v>0</v>
      </c>
      <c r="AK31" s="131">
        <f>K31+K32+U31+U32+AE31</f>
        <v>0</v>
      </c>
      <c r="AL31" s="139">
        <f>(AI31*100000)+(AJ31*100)+AK31</f>
        <v>0</v>
      </c>
      <c r="AM31" s="141" t="e">
        <f>H31+R31+R32+#REF!+#REF!</f>
        <v>#REF!</v>
      </c>
      <c r="AN31" s="131">
        <f>(AI31*2)+AJ31+AK31</f>
        <v>0</v>
      </c>
      <c r="AO31" s="133">
        <f>RANK(AL31,$AL$7:$AL$33)</f>
        <v>1</v>
      </c>
    </row>
    <row r="32" spans="2:41" ht="24.75">
      <c r="B32" s="149"/>
      <c r="C32" s="143"/>
      <c r="D32" s="49" t="s">
        <v>59</v>
      </c>
      <c r="E32" s="35">
        <v>1</v>
      </c>
      <c r="F32" s="95" t="s">
        <v>20</v>
      </c>
      <c r="G32" s="12"/>
      <c r="H32" s="12"/>
      <c r="I32" s="83"/>
      <c r="J32" s="180"/>
      <c r="K32" s="184">
        <f t="shared" si="2"/>
        <v>0</v>
      </c>
      <c r="L32" s="99">
        <f t="shared" si="3"/>
        <v>0</v>
      </c>
      <c r="N32" s="103"/>
      <c r="O32" s="55">
        <v>14</v>
      </c>
      <c r="P32" s="79" t="s">
        <v>61</v>
      </c>
      <c r="Q32" s="83"/>
      <c r="R32" s="83"/>
      <c r="S32" s="83"/>
      <c r="T32" s="180">
        <f t="shared" si="1"/>
      </c>
      <c r="U32" s="67">
        <f t="shared" si="4"/>
        <v>0</v>
      </c>
      <c r="V32" s="41">
        <f t="shared" si="5"/>
        <v>0</v>
      </c>
      <c r="X32" s="41"/>
      <c r="Y32" s="107"/>
      <c r="Z32" s="109"/>
      <c r="AA32" s="101"/>
      <c r="AB32" s="101"/>
      <c r="AC32" s="101"/>
      <c r="AD32" s="103"/>
      <c r="AE32" s="103"/>
      <c r="AF32" s="105" t="e">
        <f>IF(#REF!+#REF!=0,0,IF(#REF!&gt;#REF!,1,IF(#REF!=#REF!,0.5,0)))</f>
        <v>#REF!</v>
      </c>
      <c r="AH32" s="41"/>
      <c r="AI32" s="151"/>
      <c r="AJ32" s="152"/>
      <c r="AK32" s="152"/>
      <c r="AL32" s="153"/>
      <c r="AM32" s="132"/>
      <c r="AN32" s="152"/>
      <c r="AO32" s="134"/>
    </row>
    <row r="33" spans="2:41" ht="24.75">
      <c r="B33" s="148">
        <v>14</v>
      </c>
      <c r="C33" s="142"/>
      <c r="D33" s="49" t="s">
        <v>60</v>
      </c>
      <c r="E33" s="34">
        <v>6</v>
      </c>
      <c r="F33" s="94" t="s">
        <v>29</v>
      </c>
      <c r="G33" s="10"/>
      <c r="H33" s="10"/>
      <c r="I33" s="10"/>
      <c r="J33" s="178"/>
      <c r="K33" s="185">
        <f t="shared" si="2"/>
        <v>0</v>
      </c>
      <c r="L33" s="98">
        <f t="shared" si="3"/>
        <v>0</v>
      </c>
      <c r="N33" s="102"/>
      <c r="O33" s="54">
        <v>13</v>
      </c>
      <c r="P33" s="77" t="s">
        <v>58</v>
      </c>
      <c r="Q33" s="82"/>
      <c r="R33" s="82"/>
      <c r="S33" s="10"/>
      <c r="T33" s="178">
        <f t="shared" si="1"/>
      </c>
      <c r="U33" s="175">
        <f t="shared" si="4"/>
        <v>0</v>
      </c>
      <c r="V33" s="41">
        <f t="shared" si="5"/>
        <v>0</v>
      </c>
      <c r="X33" s="41"/>
      <c r="Y33" s="106">
        <v>2</v>
      </c>
      <c r="Z33" s="108">
        <v>9</v>
      </c>
      <c r="AA33" s="100"/>
      <c r="AB33" s="100"/>
      <c r="AC33" s="100"/>
      <c r="AD33" s="102"/>
      <c r="AE33" s="102">
        <f>IF(AA33+AB33&gt;1,AA33-AB33,0)</f>
        <v>0</v>
      </c>
      <c r="AF33" s="104">
        <f>IF(AA33+AB33=0,0,IF(AA33&gt;AB33,1,IF(AA33=A123,0.5,0)))</f>
        <v>0</v>
      </c>
      <c r="AH33" s="41"/>
      <c r="AI33" s="129">
        <f>L33+L34+V33+V34+AF33</f>
        <v>0</v>
      </c>
      <c r="AJ33" s="131">
        <f>I33+I34+S33+S34+AC33</f>
        <v>0</v>
      </c>
      <c r="AK33" s="131">
        <f>K33+K34+U33+U34+AE33</f>
        <v>0</v>
      </c>
      <c r="AL33" s="139">
        <f>(AI33*100000)+(AJ33*100)+AK33</f>
        <v>0</v>
      </c>
      <c r="AM33" s="141" t="e">
        <f>H33+R33+R34+#REF!+#REF!</f>
        <v>#REF!</v>
      </c>
      <c r="AN33" s="131">
        <f>(AI33*2)+AJ33+AK33</f>
        <v>0</v>
      </c>
      <c r="AO33" s="133">
        <f>RANK(AL33,$AL$7:$AL$33)</f>
        <v>1</v>
      </c>
    </row>
    <row r="34" spans="2:41" ht="24.75">
      <c r="B34" s="149"/>
      <c r="C34" s="143"/>
      <c r="D34" s="49" t="s">
        <v>61</v>
      </c>
      <c r="E34" s="35">
        <v>3</v>
      </c>
      <c r="F34" s="95" t="s">
        <v>28</v>
      </c>
      <c r="G34" s="12"/>
      <c r="H34" s="12"/>
      <c r="I34" s="83"/>
      <c r="J34" s="180"/>
      <c r="K34" s="184">
        <f t="shared" si="2"/>
        <v>0</v>
      </c>
      <c r="L34" s="99">
        <f t="shared" si="3"/>
        <v>0</v>
      </c>
      <c r="N34" s="103"/>
      <c r="O34" s="55">
        <v>14</v>
      </c>
      <c r="P34" s="79" t="s">
        <v>59</v>
      </c>
      <c r="Q34" s="83"/>
      <c r="R34" s="83"/>
      <c r="S34" s="83"/>
      <c r="T34" s="180">
        <f t="shared" si="1"/>
      </c>
      <c r="U34" s="67">
        <f t="shared" si="4"/>
        <v>0</v>
      </c>
      <c r="V34" s="41">
        <f t="shared" si="5"/>
        <v>0</v>
      </c>
      <c r="X34" s="41"/>
      <c r="Y34" s="107"/>
      <c r="Z34" s="109"/>
      <c r="AA34" s="101"/>
      <c r="AB34" s="101"/>
      <c r="AC34" s="101"/>
      <c r="AD34" s="103"/>
      <c r="AE34" s="103"/>
      <c r="AF34" s="105" t="e">
        <f>IF(#REF!+#REF!=0,0,IF(#REF!&gt;#REF!,1,IF(#REF!=#REF!,0.5,0)))</f>
        <v>#REF!</v>
      </c>
      <c r="AH34" s="41"/>
      <c r="AI34" s="151"/>
      <c r="AJ34" s="152"/>
      <c r="AK34" s="152"/>
      <c r="AL34" s="153"/>
      <c r="AM34" s="132"/>
      <c r="AN34" s="152"/>
      <c r="AO34" s="157"/>
    </row>
  </sheetData>
  <sheetProtection sheet="1" deleteRows="0" selectLockedCells="1"/>
  <mergeCells count="264">
    <mergeCell ref="AJ33:AJ34"/>
    <mergeCell ref="AK33:AK34"/>
    <mergeCell ref="AL33:AL34"/>
    <mergeCell ref="AM33:AM34"/>
    <mergeCell ref="AN33:AN34"/>
    <mergeCell ref="AO33:AO34"/>
    <mergeCell ref="B33:B34"/>
    <mergeCell ref="C33:C34"/>
    <mergeCell ref="N33:N34"/>
    <mergeCell ref="AI33:AI34"/>
    <mergeCell ref="Y33:Y34"/>
    <mergeCell ref="Z33:Z34"/>
    <mergeCell ref="AA33:AA34"/>
    <mergeCell ref="AB33:AB34"/>
    <mergeCell ref="AJ31:AJ32"/>
    <mergeCell ref="AK31:AK32"/>
    <mergeCell ref="AL31:AL32"/>
    <mergeCell ref="AM31:AM32"/>
    <mergeCell ref="AN31:AN32"/>
    <mergeCell ref="AO31:AO32"/>
    <mergeCell ref="AM7:AM8"/>
    <mergeCell ref="AM9:AM10"/>
    <mergeCell ref="AM11:AM12"/>
    <mergeCell ref="AM21:AM22"/>
    <mergeCell ref="AM23:AM24"/>
    <mergeCell ref="B31:B32"/>
    <mergeCell ref="C31:C32"/>
    <mergeCell ref="N31:N32"/>
    <mergeCell ref="AI31:AI32"/>
    <mergeCell ref="AD31:AD32"/>
    <mergeCell ref="AN21:AN22"/>
    <mergeCell ref="AN23:AN24"/>
    <mergeCell ref="AK7:AK8"/>
    <mergeCell ref="AK9:AK10"/>
    <mergeCell ref="AK11:AK12"/>
    <mergeCell ref="AK13:AK14"/>
    <mergeCell ref="AK15:AK16"/>
    <mergeCell ref="AL13:AL14"/>
    <mergeCell ref="AK21:AK22"/>
    <mergeCell ref="AK23:AK24"/>
    <mergeCell ref="AN9:AN10"/>
    <mergeCell ref="AN11:AN12"/>
    <mergeCell ref="AN13:AN14"/>
    <mergeCell ref="AN15:AN16"/>
    <mergeCell ref="AN17:AN18"/>
    <mergeCell ref="AN19:AN20"/>
    <mergeCell ref="B29:B30"/>
    <mergeCell ref="C29:C30"/>
    <mergeCell ref="N9:N10"/>
    <mergeCell ref="N11:N12"/>
    <mergeCell ref="AN25:AN26"/>
    <mergeCell ref="AN27:AN28"/>
    <mergeCell ref="AN29:AN30"/>
    <mergeCell ref="N13:N14"/>
    <mergeCell ref="AL9:AL10"/>
    <mergeCell ref="AL11:AL12"/>
    <mergeCell ref="N15:N16"/>
    <mergeCell ref="N23:N24"/>
    <mergeCell ref="N17:N18"/>
    <mergeCell ref="N19:N20"/>
    <mergeCell ref="B27:B28"/>
    <mergeCell ref="C27:C28"/>
    <mergeCell ref="AI17:AI18"/>
    <mergeCell ref="AJ17:AJ18"/>
    <mergeCell ref="N25:N26"/>
    <mergeCell ref="N21:N22"/>
    <mergeCell ref="Y19:Y20"/>
    <mergeCell ref="Z19:Z20"/>
    <mergeCell ref="AI25:AI26"/>
    <mergeCell ref="AJ25:AJ26"/>
    <mergeCell ref="AO27:AO28"/>
    <mergeCell ref="AK25:AK26"/>
    <mergeCell ref="AJ29:AJ30"/>
    <mergeCell ref="AO29:AO30"/>
    <mergeCell ref="AL27:AL28"/>
    <mergeCell ref="AL29:AL30"/>
    <mergeCell ref="AK29:AK30"/>
    <mergeCell ref="AM25:AM26"/>
    <mergeCell ref="AM27:AM28"/>
    <mergeCell ref="AM29:AM30"/>
    <mergeCell ref="AF33:AF34"/>
    <mergeCell ref="AI29:AI30"/>
    <mergeCell ref="N29:N30"/>
    <mergeCell ref="Y29:Y30"/>
    <mergeCell ref="Z29:Z30"/>
    <mergeCell ref="AK27:AK28"/>
    <mergeCell ref="AI27:AI28"/>
    <mergeCell ref="AJ27:AJ28"/>
    <mergeCell ref="N27:N28"/>
    <mergeCell ref="AE31:AE32"/>
    <mergeCell ref="AF21:AF22"/>
    <mergeCell ref="AF23:AF24"/>
    <mergeCell ref="AF25:AF26"/>
    <mergeCell ref="AF27:AF28"/>
    <mergeCell ref="AF29:AF30"/>
    <mergeCell ref="AF31:AF32"/>
    <mergeCell ref="C21:C22"/>
    <mergeCell ref="B5:D5"/>
    <mergeCell ref="C19:C20"/>
    <mergeCell ref="C11:C12"/>
    <mergeCell ref="C15:C16"/>
    <mergeCell ref="C9:C10"/>
    <mergeCell ref="B9:B10"/>
    <mergeCell ref="B11:B12"/>
    <mergeCell ref="B13:B14"/>
    <mergeCell ref="B15:B16"/>
    <mergeCell ref="C25:C26"/>
    <mergeCell ref="C23:C24"/>
    <mergeCell ref="C13:C14"/>
    <mergeCell ref="C17:C18"/>
    <mergeCell ref="B25:B26"/>
    <mergeCell ref="C7:C8"/>
    <mergeCell ref="B17:B18"/>
    <mergeCell ref="B19:B20"/>
    <mergeCell ref="B21:B22"/>
    <mergeCell ref="B23:B24"/>
    <mergeCell ref="AO25:AO26"/>
    <mergeCell ref="AI21:AI22"/>
    <mergeCell ref="AJ21:AJ22"/>
    <mergeCell ref="AO21:AO22"/>
    <mergeCell ref="AI23:AI24"/>
    <mergeCell ref="AJ23:AJ24"/>
    <mergeCell ref="AO23:AO24"/>
    <mergeCell ref="AL21:AL22"/>
    <mergeCell ref="AL23:AL24"/>
    <mergeCell ref="AL25:AL26"/>
    <mergeCell ref="AO17:AO18"/>
    <mergeCell ref="AI19:AI20"/>
    <mergeCell ref="AJ19:AJ20"/>
    <mergeCell ref="AO19:AO20"/>
    <mergeCell ref="AL17:AL18"/>
    <mergeCell ref="AL19:AL20"/>
    <mergeCell ref="AM17:AM18"/>
    <mergeCell ref="AM19:AM20"/>
    <mergeCell ref="AK17:AK18"/>
    <mergeCell ref="AK19:AK20"/>
    <mergeCell ref="AI15:AI16"/>
    <mergeCell ref="AJ15:AJ16"/>
    <mergeCell ref="AO15:AO16"/>
    <mergeCell ref="AL15:AL16"/>
    <mergeCell ref="AM15:AM16"/>
    <mergeCell ref="AM13:AM14"/>
    <mergeCell ref="AI11:AI12"/>
    <mergeCell ref="AJ11:AJ12"/>
    <mergeCell ref="AO11:AO12"/>
    <mergeCell ref="AI13:AI14"/>
    <mergeCell ref="AJ13:AJ14"/>
    <mergeCell ref="AO13:AO14"/>
    <mergeCell ref="AI7:AI8"/>
    <mergeCell ref="AJ7:AJ8"/>
    <mergeCell ref="AO7:AO8"/>
    <mergeCell ref="B7:B8"/>
    <mergeCell ref="AI9:AI10"/>
    <mergeCell ref="AJ9:AJ10"/>
    <mergeCell ref="AO9:AO10"/>
    <mergeCell ref="N7:N8"/>
    <mergeCell ref="AL7:AL8"/>
    <mergeCell ref="AN7:AN8"/>
    <mergeCell ref="B1:AO1"/>
    <mergeCell ref="B2:AO2"/>
    <mergeCell ref="Q3:S3"/>
    <mergeCell ref="AA4:AB4"/>
    <mergeCell ref="B4:C4"/>
    <mergeCell ref="AI5:AO5"/>
    <mergeCell ref="G4:H4"/>
    <mergeCell ref="Q4:R4"/>
    <mergeCell ref="AA3:AC3"/>
    <mergeCell ref="G5:K5"/>
    <mergeCell ref="AA7:AA8"/>
    <mergeCell ref="AB7:AB8"/>
    <mergeCell ref="AC7:AC8"/>
    <mergeCell ref="AD7:AD8"/>
    <mergeCell ref="Q5:U5"/>
    <mergeCell ref="AA5:AE5"/>
    <mergeCell ref="Y9:Y10"/>
    <mergeCell ref="Z9:Z10"/>
    <mergeCell ref="AA9:AA10"/>
    <mergeCell ref="AB9:AB10"/>
    <mergeCell ref="AC9:AC10"/>
    <mergeCell ref="AD9:AD10"/>
    <mergeCell ref="AE9:AE10"/>
    <mergeCell ref="Y7:Y8"/>
    <mergeCell ref="Z7:Z8"/>
    <mergeCell ref="AD13:AD14"/>
    <mergeCell ref="AE13:AE14"/>
    <mergeCell ref="Y11:Y12"/>
    <mergeCell ref="Z11:Z12"/>
    <mergeCell ref="AA11:AA12"/>
    <mergeCell ref="AB11:AB12"/>
    <mergeCell ref="AC11:AC12"/>
    <mergeCell ref="AD11:AD12"/>
    <mergeCell ref="AA15:AA16"/>
    <mergeCell ref="AB15:AB16"/>
    <mergeCell ref="AC15:AC16"/>
    <mergeCell ref="AD15:AD16"/>
    <mergeCell ref="AE11:AE12"/>
    <mergeCell ref="Y13:Y14"/>
    <mergeCell ref="Z13:Z14"/>
    <mergeCell ref="AA13:AA14"/>
    <mergeCell ref="AB13:AB14"/>
    <mergeCell ref="AC13:AC14"/>
    <mergeCell ref="AE15:AE16"/>
    <mergeCell ref="Y17:Y18"/>
    <mergeCell ref="Z17:Z18"/>
    <mergeCell ref="AA17:AA18"/>
    <mergeCell ref="AB17:AB18"/>
    <mergeCell ref="AC17:AC18"/>
    <mergeCell ref="AD17:AD18"/>
    <mergeCell ref="AE17:AE18"/>
    <mergeCell ref="Y15:Y16"/>
    <mergeCell ref="Z15:Z16"/>
    <mergeCell ref="AA19:AA20"/>
    <mergeCell ref="AB19:AB20"/>
    <mergeCell ref="AC19:AC20"/>
    <mergeCell ref="AD19:AD20"/>
    <mergeCell ref="AE19:AE20"/>
    <mergeCell ref="Y21:Y22"/>
    <mergeCell ref="Z21:Z22"/>
    <mergeCell ref="AA21:AA22"/>
    <mergeCell ref="AB21:AB22"/>
    <mergeCell ref="AC21:AC22"/>
    <mergeCell ref="Y23:Y24"/>
    <mergeCell ref="Z23:Z24"/>
    <mergeCell ref="AA23:AA24"/>
    <mergeCell ref="AB23:AB24"/>
    <mergeCell ref="AC23:AC24"/>
    <mergeCell ref="AD23:AD24"/>
    <mergeCell ref="AA25:AA26"/>
    <mergeCell ref="AB25:AB26"/>
    <mergeCell ref="AC25:AC26"/>
    <mergeCell ref="AD25:AD26"/>
    <mergeCell ref="AD21:AD22"/>
    <mergeCell ref="AE21:AE22"/>
    <mergeCell ref="AE23:AE24"/>
    <mergeCell ref="AE25:AE26"/>
    <mergeCell ref="Y27:Y28"/>
    <mergeCell ref="Z27:Z28"/>
    <mergeCell ref="AA27:AA28"/>
    <mergeCell ref="AB27:AB28"/>
    <mergeCell ref="AC27:AC28"/>
    <mergeCell ref="AD27:AD28"/>
    <mergeCell ref="AE27:AE28"/>
    <mergeCell ref="Y25:Y26"/>
    <mergeCell ref="Z25:Z26"/>
    <mergeCell ref="AA29:AA30"/>
    <mergeCell ref="AB29:AB30"/>
    <mergeCell ref="AC29:AC30"/>
    <mergeCell ref="AD29:AD30"/>
    <mergeCell ref="AE29:AE30"/>
    <mergeCell ref="Y31:Y32"/>
    <mergeCell ref="Z31:Z32"/>
    <mergeCell ref="AA31:AA32"/>
    <mergeCell ref="AB31:AB32"/>
    <mergeCell ref="AC31:AC32"/>
    <mergeCell ref="AC33:AC34"/>
    <mergeCell ref="AD33:AD34"/>
    <mergeCell ref="AE33:AE34"/>
    <mergeCell ref="AF7:AF8"/>
    <mergeCell ref="AF9:AF10"/>
    <mergeCell ref="AF11:AF12"/>
    <mergeCell ref="AF13:AF14"/>
    <mergeCell ref="AF15:AF16"/>
    <mergeCell ref="AF17:AF18"/>
    <mergeCell ref="AF19:AF20"/>
  </mergeCells>
  <conditionalFormatting sqref="AO7:AO8">
    <cfRule type="cellIs" priority="533" dxfId="55" operator="equal" stopIfTrue="1">
      <formula>1</formula>
    </cfRule>
    <cfRule type="cellIs" priority="534" dxfId="54" operator="equal" stopIfTrue="1">
      <formula>2</formula>
    </cfRule>
    <cfRule type="cellIs" priority="535" dxfId="130" operator="equal" stopIfTrue="1">
      <formula>3</formula>
    </cfRule>
  </conditionalFormatting>
  <conditionalFormatting sqref="Q4">
    <cfRule type="expression" priority="435" dxfId="108" stopIfTrue="1">
      <formula>Q4=0</formula>
    </cfRule>
  </conditionalFormatting>
  <conditionalFormatting sqref="V7:V30 X7:X30 AF7 AH7:AH30">
    <cfRule type="expression" priority="557" dxfId="7" stopIfTrue="1">
      <formula>Sheet1!#REF!=0.5</formula>
    </cfRule>
    <cfRule type="expression" priority="558" dxfId="6" stopIfTrue="1">
      <formula>Sheet1!#REF!=1</formula>
    </cfRule>
    <cfRule type="expression" priority="559" dxfId="5" stopIfTrue="1">
      <formula>Sheet1!#REF!=0</formula>
    </cfRule>
  </conditionalFormatting>
  <conditionalFormatting sqref="AI7 AI9 AI11 AI13 AI15 AI17 AI19 AI21 AI23 AI25 AI27 AI29 AJ9:AK30">
    <cfRule type="cellIs" priority="402" dxfId="16" operator="equal" stopIfTrue="1">
      <formula>0</formula>
    </cfRule>
  </conditionalFormatting>
  <conditionalFormatting sqref="AO9:AO15 AO17:AO30">
    <cfRule type="cellIs" priority="403" dxfId="55" operator="equal" stopIfTrue="1">
      <formula>1</formula>
    </cfRule>
    <cfRule type="cellIs" priority="404" dxfId="54" operator="equal" stopIfTrue="1">
      <formula>2</formula>
    </cfRule>
    <cfRule type="cellIs" priority="405" dxfId="130" operator="equal" stopIfTrue="1">
      <formula>3</formula>
    </cfRule>
  </conditionalFormatting>
  <conditionalFormatting sqref="O29:O30">
    <cfRule type="cellIs" priority="372" dxfId="16" operator="equal" stopIfTrue="1">
      <formula>0</formula>
    </cfRule>
  </conditionalFormatting>
  <conditionalFormatting sqref="O27:O28">
    <cfRule type="cellIs" priority="362" dxfId="16" operator="equal" stopIfTrue="1">
      <formula>0</formula>
    </cfRule>
  </conditionalFormatting>
  <conditionalFormatting sqref="N7">
    <cfRule type="expression" priority="340" dxfId="0" stopIfTrue="1">
      <formula>N7=0</formula>
    </cfRule>
    <cfRule type="expression" priority="341" dxfId="9" stopIfTrue="1">
      <formula>N7&lt;0</formula>
    </cfRule>
    <cfRule type="expression" priority="342" dxfId="12" stopIfTrue="1">
      <formula>N7&gt;0</formula>
    </cfRule>
  </conditionalFormatting>
  <conditionalFormatting sqref="N9 N11 N13 N15 N17 N19 N21 N23 N25 N27 N29">
    <cfRule type="expression" priority="337" dxfId="0" stopIfTrue="1">
      <formula>N9=0</formula>
    </cfRule>
    <cfRule type="expression" priority="338" dxfId="9" stopIfTrue="1">
      <formula>N9&lt;0</formula>
    </cfRule>
    <cfRule type="expression" priority="339" dxfId="12" stopIfTrue="1">
      <formula>N9&gt;0</formula>
    </cfRule>
  </conditionalFormatting>
  <conditionalFormatting sqref="AL9 AL11 AL13 AL15 AL17 AL19 AL21 AL23 AL25 AL27 AL29">
    <cfRule type="cellIs" priority="327" dxfId="16" operator="equal" stopIfTrue="1">
      <formula>0</formula>
    </cfRule>
  </conditionalFormatting>
  <conditionalFormatting sqref="AA4">
    <cfRule type="expression" priority="215" dxfId="108" stopIfTrue="1">
      <formula>AA4=0</formula>
    </cfRule>
  </conditionalFormatting>
  <conditionalFormatting sqref="G4">
    <cfRule type="expression" priority="207" dxfId="108" stopIfTrue="1">
      <formula>G4=0</formula>
    </cfRule>
  </conditionalFormatting>
  <conditionalFormatting sqref="AN9:AN30">
    <cfRule type="cellIs" priority="162" dxfId="16" operator="equal" stopIfTrue="1">
      <formula>0</formula>
    </cfRule>
  </conditionalFormatting>
  <conditionalFormatting sqref="T7:T8">
    <cfRule type="expression" priority="560" dxfId="0" stopIfTrue="1">
      <formula>Q7+R7=0</formula>
    </cfRule>
    <cfRule type="expression" priority="561" dxfId="14" stopIfTrue="1">
      <formula>Q7=R7</formula>
    </cfRule>
    <cfRule type="expression" priority="562" dxfId="9" stopIfTrue="1">
      <formula>Q7&lt;R7</formula>
    </cfRule>
    <cfRule type="expression" priority="563" dxfId="12" stopIfTrue="1">
      <formula>Q7&gt;R7</formula>
    </cfRule>
  </conditionalFormatting>
  <conditionalFormatting sqref="AJ7:AJ8">
    <cfRule type="cellIs" priority="158" dxfId="16" operator="equal" stopIfTrue="1">
      <formula>0</formula>
    </cfRule>
  </conditionalFormatting>
  <conditionalFormatting sqref="AK7:AK8">
    <cfRule type="cellIs" priority="157" dxfId="16" operator="equal" stopIfTrue="1">
      <formula>0</formula>
    </cfRule>
  </conditionalFormatting>
  <conditionalFormatting sqref="AN7:AN8">
    <cfRule type="cellIs" priority="156" dxfId="16" operator="equal" stopIfTrue="1">
      <formula>0</formula>
    </cfRule>
  </conditionalFormatting>
  <conditionalFormatting sqref="I4">
    <cfRule type="cellIs" priority="154" dxfId="97" operator="equal" stopIfTrue="1">
      <formula>0</formula>
    </cfRule>
  </conditionalFormatting>
  <conditionalFormatting sqref="S4">
    <cfRule type="cellIs" priority="153" dxfId="97" operator="equal" stopIfTrue="1">
      <formula>0</formula>
    </cfRule>
  </conditionalFormatting>
  <conditionalFormatting sqref="AC4">
    <cfRule type="cellIs" priority="152" dxfId="97" operator="equal" stopIfTrue="1">
      <formula>0</formula>
    </cfRule>
  </conditionalFormatting>
  <conditionalFormatting sqref="T9:T10">
    <cfRule type="expression" priority="144" dxfId="0" stopIfTrue="1">
      <formula>Q9+R9=0</formula>
    </cfRule>
    <cfRule type="expression" priority="145" dxfId="14" stopIfTrue="1">
      <formula>Q9=R9</formula>
    </cfRule>
    <cfRule type="expression" priority="146" dxfId="9" stopIfTrue="1">
      <formula>Q9&lt;R9</formula>
    </cfRule>
    <cfRule type="expression" priority="147" dxfId="12" stopIfTrue="1">
      <formula>Q9&gt;R9</formula>
    </cfRule>
  </conditionalFormatting>
  <conditionalFormatting sqref="T11:T30">
    <cfRule type="expression" priority="140" dxfId="0" stopIfTrue="1">
      <formula>Q11+R11=0</formula>
    </cfRule>
    <cfRule type="expression" priority="141" dxfId="14" stopIfTrue="1">
      <formula>Q11=R11</formula>
    </cfRule>
    <cfRule type="expression" priority="142" dxfId="9" stopIfTrue="1">
      <formula>Q11&lt;R11</formula>
    </cfRule>
    <cfRule type="expression" priority="143" dxfId="12" stopIfTrue="1">
      <formula>Q11&gt;R11</formula>
    </cfRule>
  </conditionalFormatting>
  <conditionalFormatting sqref="S7:S8">
    <cfRule type="expression" priority="128" dxfId="0" stopIfTrue="1">
      <formula>Q7+R7=0</formula>
    </cfRule>
    <cfRule type="expression" priority="129" dxfId="10" stopIfTrue="1">
      <formula>Q7=R7</formula>
    </cfRule>
    <cfRule type="expression" priority="130" dxfId="9" stopIfTrue="1">
      <formula>Q7&lt;R7</formula>
    </cfRule>
    <cfRule type="expression" priority="131" dxfId="8" stopIfTrue="1">
      <formula>Q7&gt;R7</formula>
    </cfRule>
  </conditionalFormatting>
  <conditionalFormatting sqref="S9:S30">
    <cfRule type="expression" priority="108" dxfId="0" stopIfTrue="1">
      <formula>Q9+R9=0</formula>
    </cfRule>
    <cfRule type="expression" priority="109" dxfId="10" stopIfTrue="1">
      <formula>Q9=R9</formula>
    </cfRule>
    <cfRule type="expression" priority="110" dxfId="9" stopIfTrue="1">
      <formula>Q9&lt;R9</formula>
    </cfRule>
    <cfRule type="expression" priority="111" dxfId="8" stopIfTrue="1">
      <formula>Q9&gt;R9</formula>
    </cfRule>
  </conditionalFormatting>
  <conditionalFormatting sqref="V31:V34 X31:X34 AH31:AH34">
    <cfRule type="expression" priority="93" dxfId="7" stopIfTrue="1">
      <formula>Sheet1!#REF!=0.5</formula>
    </cfRule>
    <cfRule type="expression" priority="94" dxfId="6" stopIfTrue="1">
      <formula>Sheet1!#REF!=1</formula>
    </cfRule>
    <cfRule type="expression" priority="95" dxfId="5" stopIfTrue="1">
      <formula>Sheet1!#REF!=0</formula>
    </cfRule>
  </conditionalFormatting>
  <conditionalFormatting sqref="AI31 AI33 AJ31:AK34">
    <cfRule type="cellIs" priority="89" dxfId="16" operator="equal" stopIfTrue="1">
      <formula>0</formula>
    </cfRule>
  </conditionalFormatting>
  <conditionalFormatting sqref="AO33:AO34">
    <cfRule type="cellIs" priority="90" dxfId="55" operator="equal" stopIfTrue="1">
      <formula>1</formula>
    </cfRule>
    <cfRule type="cellIs" priority="91" dxfId="54" operator="equal" stopIfTrue="1">
      <formula>2</formula>
    </cfRule>
    <cfRule type="cellIs" priority="92" dxfId="130" operator="equal" stopIfTrue="1">
      <formula>3</formula>
    </cfRule>
  </conditionalFormatting>
  <conditionalFormatting sqref="O31:O34">
    <cfRule type="cellIs" priority="87" dxfId="16" operator="equal" stopIfTrue="1">
      <formula>0</formula>
    </cfRule>
  </conditionalFormatting>
  <conditionalFormatting sqref="N31 N33">
    <cfRule type="expression" priority="83" dxfId="0" stopIfTrue="1">
      <formula>N31=0</formula>
    </cfRule>
    <cfRule type="expression" priority="84" dxfId="9" stopIfTrue="1">
      <formula>N31&lt;0</formula>
    </cfRule>
    <cfRule type="expression" priority="85" dxfId="12" stopIfTrue="1">
      <formula>N31&gt;0</formula>
    </cfRule>
  </conditionalFormatting>
  <conditionalFormatting sqref="AL31 AL33">
    <cfRule type="cellIs" priority="82" dxfId="16" operator="equal" stopIfTrue="1">
      <formula>0</formula>
    </cfRule>
  </conditionalFormatting>
  <conditionalFormatting sqref="AN31:AN34">
    <cfRule type="cellIs" priority="81" dxfId="16" operator="equal" stopIfTrue="1">
      <formula>0</formula>
    </cfRule>
  </conditionalFormatting>
  <conditionalFormatting sqref="T31:T34">
    <cfRule type="expression" priority="73" dxfId="0" stopIfTrue="1">
      <formula>Q31+R31=0</formula>
    </cfRule>
    <cfRule type="expression" priority="74" dxfId="14" stopIfTrue="1">
      <formula>Q31=R31</formula>
    </cfRule>
    <cfRule type="expression" priority="75" dxfId="9" stopIfTrue="1">
      <formula>Q31&lt;R31</formula>
    </cfRule>
    <cfRule type="expression" priority="76" dxfId="12" stopIfTrue="1">
      <formula>Q31&gt;R31</formula>
    </cfRule>
  </conditionalFormatting>
  <conditionalFormatting sqref="AC7:AC8">
    <cfRule type="expression" priority="44" dxfId="0" stopIfTrue="1">
      <formula>AA7+AB7=0</formula>
    </cfRule>
    <cfRule type="expression" priority="45" dxfId="32" stopIfTrue="1">
      <formula>AA7=AB7</formula>
    </cfRule>
    <cfRule type="expression" priority="46" dxfId="9" stopIfTrue="1">
      <formula>AA7&lt;AB7</formula>
    </cfRule>
    <cfRule type="expression" priority="47" dxfId="8" stopIfTrue="1">
      <formula>AA7&gt;AB7</formula>
    </cfRule>
  </conditionalFormatting>
  <conditionalFormatting sqref="S31:S34">
    <cfRule type="expression" priority="65" dxfId="0" stopIfTrue="1">
      <formula>Q31+R31=0</formula>
    </cfRule>
    <cfRule type="expression" priority="66" dxfId="10" stopIfTrue="1">
      <formula>Q31=R31</formula>
    </cfRule>
    <cfRule type="expression" priority="67" dxfId="9" stopIfTrue="1">
      <formula>Q31&lt;R31</formula>
    </cfRule>
    <cfRule type="expression" priority="68" dxfId="8" stopIfTrue="1">
      <formula>Q31&gt;R31</formula>
    </cfRule>
  </conditionalFormatting>
  <conditionalFormatting sqref="AO31:AO32">
    <cfRule type="cellIs" priority="58" dxfId="55" operator="equal" stopIfTrue="1">
      <formula>1</formula>
    </cfRule>
    <cfRule type="cellIs" priority="59" dxfId="54" operator="equal" stopIfTrue="1">
      <formula>2</formula>
    </cfRule>
    <cfRule type="cellIs" priority="60" dxfId="130" operator="equal" stopIfTrue="1">
      <formula>3</formula>
    </cfRule>
  </conditionalFormatting>
  <conditionalFormatting sqref="Y7">
    <cfRule type="cellIs" priority="53" dxfId="16" operator="equal" stopIfTrue="1">
      <formula>0</formula>
    </cfRule>
  </conditionalFormatting>
  <conditionalFormatting sqref="Y9 Y11 Y13 Y15 Y17 Y19 Y21 Y23 Y25 Y27 Y29">
    <cfRule type="cellIs" priority="52" dxfId="16" operator="equal" stopIfTrue="1">
      <formula>0</formula>
    </cfRule>
  </conditionalFormatting>
  <conditionalFormatting sqref="AD7">
    <cfRule type="expression" priority="54" dxfId="0" stopIfTrue="1">
      <formula>AA7+AB7=0</formula>
    </cfRule>
    <cfRule type="expression" priority="55" dxfId="14" stopIfTrue="1">
      <formula>AA7=AB7</formula>
    </cfRule>
    <cfRule type="expression" priority="56" dxfId="9" stopIfTrue="1">
      <formula>AA7&lt;AB7</formula>
    </cfRule>
    <cfRule type="expression" priority="57" dxfId="12" stopIfTrue="1">
      <formula>AA7&gt;AB7</formula>
    </cfRule>
  </conditionalFormatting>
  <conditionalFormatting sqref="AD9 AD11 AD13 AD15 AD17 AD19 AD21 AD23 AD25 AD27 AD29">
    <cfRule type="expression" priority="48" dxfId="0" stopIfTrue="1">
      <formula>AA9+AB9=0</formula>
    </cfRule>
    <cfRule type="expression" priority="49" dxfId="14" stopIfTrue="1">
      <formula>AA9=AB9</formula>
    </cfRule>
    <cfRule type="expression" priority="50" dxfId="9" stopIfTrue="1">
      <formula>AA9&lt;AB9</formula>
    </cfRule>
    <cfRule type="expression" priority="51" dxfId="12" stopIfTrue="1">
      <formula>AA9&gt;AB9</formula>
    </cfRule>
  </conditionalFormatting>
  <conditionalFormatting sqref="AC9:AC30">
    <cfRule type="expression" priority="40" dxfId="0" stopIfTrue="1">
      <formula>AA9+AB9=0</formula>
    </cfRule>
    <cfRule type="expression" priority="41" dxfId="32" stopIfTrue="1">
      <formula>AA9=AB9</formula>
    </cfRule>
    <cfRule type="expression" priority="42" dxfId="9" stopIfTrue="1">
      <formula>AA9&lt;AB9</formula>
    </cfRule>
    <cfRule type="expression" priority="43" dxfId="8" stopIfTrue="1">
      <formula>AA9&gt;AB9</formula>
    </cfRule>
  </conditionalFormatting>
  <conditionalFormatting sqref="Y31 Y33">
    <cfRule type="cellIs" priority="39" dxfId="16" operator="equal" stopIfTrue="1">
      <formula>0</formula>
    </cfRule>
  </conditionalFormatting>
  <conditionalFormatting sqref="AD31 AD33">
    <cfRule type="expression" priority="35" dxfId="0" stopIfTrue="1">
      <formula>AA31+AB31=0</formula>
    </cfRule>
    <cfRule type="expression" priority="36" dxfId="14" stopIfTrue="1">
      <formula>AA31=AB31</formula>
    </cfRule>
    <cfRule type="expression" priority="37" dxfId="9" stopIfTrue="1">
      <formula>AA31&lt;AB31</formula>
    </cfRule>
    <cfRule type="expression" priority="38" dxfId="12" stopIfTrue="1">
      <formula>AA31&gt;AB31</formula>
    </cfRule>
  </conditionalFormatting>
  <conditionalFormatting sqref="AC31:AC34">
    <cfRule type="expression" priority="31" dxfId="0" stopIfTrue="1">
      <formula>AA31+AB31=0</formula>
    </cfRule>
    <cfRule type="expression" priority="32" dxfId="32" stopIfTrue="1">
      <formula>AA31=AB31</formula>
    </cfRule>
    <cfRule type="expression" priority="33" dxfId="9" stopIfTrue="1">
      <formula>AA31&lt;AB31</formula>
    </cfRule>
    <cfRule type="expression" priority="34" dxfId="8" stopIfTrue="1">
      <formula>AA31&gt;AB31</formula>
    </cfRule>
  </conditionalFormatting>
  <conditionalFormatting sqref="E28:E30">
    <cfRule type="cellIs" priority="26" dxfId="16" operator="equal" stopIfTrue="1">
      <formula>0</formula>
    </cfRule>
  </conditionalFormatting>
  <conditionalFormatting sqref="J7:J30">
    <cfRule type="expression" priority="27" dxfId="0" stopIfTrue="1">
      <formula>G7+H7=0</formula>
    </cfRule>
    <cfRule type="expression" priority="28" dxfId="14" stopIfTrue="1">
      <formula>G7=H7</formula>
    </cfRule>
    <cfRule type="expression" priority="29" dxfId="9" stopIfTrue="1">
      <formula>G7&lt;H7</formula>
    </cfRule>
    <cfRule type="expression" priority="30" dxfId="12" stopIfTrue="1">
      <formula>G7&gt;H7</formula>
    </cfRule>
  </conditionalFormatting>
  <conditionalFormatting sqref="I7:I8">
    <cfRule type="expression" priority="22" dxfId="0" stopIfTrue="1">
      <formula>G7+H7=0</formula>
    </cfRule>
    <cfRule type="expression" priority="23" dxfId="10" stopIfTrue="1">
      <formula>G7=H7</formula>
    </cfRule>
    <cfRule type="expression" priority="24" dxfId="9" stopIfTrue="1">
      <formula>G7&lt;H7</formula>
    </cfRule>
    <cfRule type="expression" priority="25" dxfId="8" stopIfTrue="1">
      <formula>G7&gt;H7</formula>
    </cfRule>
  </conditionalFormatting>
  <conditionalFormatting sqref="I9:I30">
    <cfRule type="expression" priority="18" dxfId="0" stopIfTrue="1">
      <formula>G9+H9=0</formula>
    </cfRule>
    <cfRule type="expression" priority="19" dxfId="10" stopIfTrue="1">
      <formula>G9=H9</formula>
    </cfRule>
    <cfRule type="expression" priority="20" dxfId="9" stopIfTrue="1">
      <formula>G9&lt;H9</formula>
    </cfRule>
    <cfRule type="expression" priority="21" dxfId="8" stopIfTrue="1">
      <formula>G9&gt;H9</formula>
    </cfRule>
  </conditionalFormatting>
  <conditionalFormatting sqref="E31:E34">
    <cfRule type="cellIs" priority="13" dxfId="16" operator="equal" stopIfTrue="1">
      <formula>0</formula>
    </cfRule>
  </conditionalFormatting>
  <conditionalFormatting sqref="J31:J34">
    <cfRule type="expression" priority="14" dxfId="0" stopIfTrue="1">
      <formula>G31+H31=0</formula>
    </cfRule>
    <cfRule type="expression" priority="15" dxfId="14" stopIfTrue="1">
      <formula>G31=H31</formula>
    </cfRule>
    <cfRule type="expression" priority="16" dxfId="9" stopIfTrue="1">
      <formula>G31&lt;H31</formula>
    </cfRule>
    <cfRule type="expression" priority="17" dxfId="12" stopIfTrue="1">
      <formula>G31&gt;H31</formula>
    </cfRule>
  </conditionalFormatting>
  <conditionalFormatting sqref="I31:I34">
    <cfRule type="expression" priority="9" dxfId="0" stopIfTrue="1">
      <formula>G31+H31=0</formula>
    </cfRule>
    <cfRule type="expression" priority="10" dxfId="10" stopIfTrue="1">
      <formula>G31=H31</formula>
    </cfRule>
    <cfRule type="expression" priority="11" dxfId="9" stopIfTrue="1">
      <formula>G31&lt;H31</formula>
    </cfRule>
    <cfRule type="expression" priority="12" dxfId="8" stopIfTrue="1">
      <formula>G31&gt;H31</formula>
    </cfRule>
  </conditionalFormatting>
  <conditionalFormatting sqref="AF9 AF11 AF13 AF15 AF17 AF19 AF21 AF23 AF25 AF27 AF29 AF31 AF33">
    <cfRule type="expression" priority="6" dxfId="7" stopIfTrue="1">
      <formula>Sheet1!#REF!=0.5</formula>
    </cfRule>
    <cfRule type="expression" priority="7" dxfId="6" stopIfTrue="1">
      <formula>Sheet1!#REF!=1</formula>
    </cfRule>
    <cfRule type="expression" priority="8" dxfId="5" stopIfTrue="1">
      <formula>Sheet1!#REF!=0</formula>
    </cfRule>
  </conditionalFormatting>
  <conditionalFormatting sqref="U7:U34">
    <cfRule type="cellIs" priority="4" dxfId="0" operator="equal" stopIfTrue="1">
      <formula>0</formula>
    </cfRule>
  </conditionalFormatting>
  <conditionalFormatting sqref="AE7:AE34">
    <cfRule type="cellIs" priority="2" dxfId="0" operator="equal" stopIfTrue="1">
      <formula>0</formula>
    </cfRule>
    <cfRule type="cellIs" priority="3" dxfId="0" operator="equal" stopIfTrue="1">
      <formula>0</formula>
    </cfRule>
  </conditionalFormatting>
  <conditionalFormatting sqref="K7:K3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13:D13 C9:D9 C17:D17 C21:D21 C19:D19 C15:D15 C25:D25 C23:D23 C7:D7 C27:D27 C29:D29 C11:D11">
      <formula1>skips</formula1>
    </dataValidation>
  </dataValidations>
  <printOptions horizontalCentered="1"/>
  <pageMargins left="0.407480315" right="0" top="0.511811024" bottom="0" header="0.511811023622047" footer="0.511811023622047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S32"/>
  <sheetViews>
    <sheetView zoomScalePageLayoutView="0" workbookViewId="0" topLeftCell="A1">
      <selection activeCell="E5" sqref="E5:J32"/>
    </sheetView>
  </sheetViews>
  <sheetFormatPr defaultColWidth="9.140625" defaultRowHeight="12.75"/>
  <sheetData>
    <row r="3" spans="9:19" ht="12.75">
      <c r="I3" t="s">
        <v>67</v>
      </c>
      <c r="J3" t="s">
        <v>68</v>
      </c>
      <c r="L3" t="s">
        <v>67</v>
      </c>
      <c r="M3" t="s">
        <v>68</v>
      </c>
      <c r="Q3" t="s">
        <v>69</v>
      </c>
      <c r="R3" t="s">
        <v>67</v>
      </c>
      <c r="S3" t="s">
        <v>68</v>
      </c>
    </row>
    <row r="5" spans="3:19" ht="12.75">
      <c r="C5">
        <v>1</v>
      </c>
      <c r="E5" t="s">
        <v>21</v>
      </c>
      <c r="F5">
        <v>8</v>
      </c>
      <c r="G5" t="s">
        <v>15</v>
      </c>
      <c r="I5">
        <v>1</v>
      </c>
      <c r="J5" t="s">
        <v>23</v>
      </c>
      <c r="L5" s="177">
        <v>7</v>
      </c>
      <c r="M5">
        <v>3</v>
      </c>
      <c r="Q5">
        <v>6</v>
      </c>
      <c r="R5">
        <v>1</v>
      </c>
      <c r="S5">
        <v>8</v>
      </c>
    </row>
    <row r="6" spans="5:19" ht="12.75">
      <c r="E6" t="s">
        <v>22</v>
      </c>
      <c r="F6">
        <v>9</v>
      </c>
      <c r="G6" t="s">
        <v>14</v>
      </c>
      <c r="I6">
        <v>2</v>
      </c>
      <c r="J6" t="s">
        <v>24</v>
      </c>
      <c r="L6" s="177"/>
      <c r="Q6">
        <v>8</v>
      </c>
      <c r="R6">
        <v>1</v>
      </c>
      <c r="S6">
        <v>6</v>
      </c>
    </row>
    <row r="7" spans="3:19" ht="12.75">
      <c r="C7">
        <v>2</v>
      </c>
      <c r="E7" t="s">
        <v>23</v>
      </c>
      <c r="F7">
        <v>14</v>
      </c>
      <c r="G7" t="s">
        <v>17</v>
      </c>
      <c r="I7">
        <v>1</v>
      </c>
      <c r="J7" t="s">
        <v>21</v>
      </c>
      <c r="L7" s="177">
        <v>5</v>
      </c>
      <c r="M7">
        <v>4</v>
      </c>
      <c r="Q7">
        <v>9</v>
      </c>
      <c r="R7">
        <v>2</v>
      </c>
      <c r="S7">
        <v>14</v>
      </c>
    </row>
    <row r="8" spans="5:19" ht="12.75">
      <c r="E8" t="s">
        <v>24</v>
      </c>
      <c r="F8">
        <v>13</v>
      </c>
      <c r="G8" t="s">
        <v>16</v>
      </c>
      <c r="I8">
        <v>2</v>
      </c>
      <c r="J8" t="s">
        <v>22</v>
      </c>
      <c r="L8" s="177"/>
      <c r="Q8">
        <v>14</v>
      </c>
      <c r="R8">
        <v>2</v>
      </c>
      <c r="S8">
        <v>9</v>
      </c>
    </row>
    <row r="9" spans="3:19" ht="12.75">
      <c r="C9">
        <v>3</v>
      </c>
      <c r="E9" t="s">
        <v>25</v>
      </c>
      <c r="F9">
        <v>12</v>
      </c>
      <c r="G9" t="s">
        <v>19</v>
      </c>
      <c r="I9">
        <v>3</v>
      </c>
      <c r="J9" t="s">
        <v>27</v>
      </c>
      <c r="L9" s="177">
        <v>7</v>
      </c>
      <c r="M9">
        <v>1</v>
      </c>
      <c r="Q9">
        <v>5</v>
      </c>
      <c r="R9">
        <v>3</v>
      </c>
      <c r="S9">
        <v>7</v>
      </c>
    </row>
    <row r="10" spans="5:19" ht="12.75">
      <c r="E10" t="s">
        <v>26</v>
      </c>
      <c r="F10">
        <v>11</v>
      </c>
      <c r="G10" t="s">
        <v>18</v>
      </c>
      <c r="I10">
        <v>4</v>
      </c>
      <c r="J10" t="s">
        <v>14</v>
      </c>
      <c r="L10" s="177"/>
      <c r="Q10">
        <v>7</v>
      </c>
      <c r="R10">
        <v>3</v>
      </c>
      <c r="S10">
        <v>5</v>
      </c>
    </row>
    <row r="11" spans="3:19" ht="12.75">
      <c r="C11">
        <v>4</v>
      </c>
      <c r="E11" t="s">
        <v>27</v>
      </c>
      <c r="F11">
        <v>10</v>
      </c>
      <c r="G11" t="s">
        <v>31</v>
      </c>
      <c r="I11">
        <v>3</v>
      </c>
      <c r="J11" t="s">
        <v>25</v>
      </c>
      <c r="L11" s="177">
        <v>5</v>
      </c>
      <c r="M11">
        <v>2</v>
      </c>
      <c r="Q11">
        <v>10</v>
      </c>
      <c r="R11">
        <v>4</v>
      </c>
      <c r="S11">
        <v>12</v>
      </c>
    </row>
    <row r="12" spans="5:19" ht="12.75">
      <c r="E12" t="s">
        <v>14</v>
      </c>
      <c r="F12">
        <v>9</v>
      </c>
      <c r="G12" t="s">
        <v>22</v>
      </c>
      <c r="I12">
        <v>4</v>
      </c>
      <c r="J12" t="s">
        <v>26</v>
      </c>
      <c r="L12" s="177"/>
      <c r="Q12">
        <v>12</v>
      </c>
      <c r="R12">
        <v>4</v>
      </c>
      <c r="S12">
        <v>10</v>
      </c>
    </row>
    <row r="13" spans="3:19" ht="12.75">
      <c r="C13">
        <v>5</v>
      </c>
      <c r="E13" t="s">
        <v>15</v>
      </c>
      <c r="F13">
        <v>8</v>
      </c>
      <c r="G13" t="s">
        <v>21</v>
      </c>
      <c r="I13">
        <v>5</v>
      </c>
      <c r="J13" t="s">
        <v>17</v>
      </c>
      <c r="L13" s="177">
        <v>3</v>
      </c>
      <c r="M13">
        <v>7</v>
      </c>
      <c r="Q13">
        <v>2</v>
      </c>
      <c r="R13">
        <v>5</v>
      </c>
      <c r="S13">
        <v>4</v>
      </c>
    </row>
    <row r="14" spans="5:19" ht="12.75">
      <c r="E14" t="s">
        <v>16</v>
      </c>
      <c r="F14">
        <v>13</v>
      </c>
      <c r="G14" t="s">
        <v>24</v>
      </c>
      <c r="I14">
        <v>6</v>
      </c>
      <c r="J14" t="s">
        <v>18</v>
      </c>
      <c r="L14" s="177"/>
      <c r="Q14">
        <v>4</v>
      </c>
      <c r="R14">
        <v>5</v>
      </c>
      <c r="S14">
        <v>2</v>
      </c>
    </row>
    <row r="15" spans="3:19" ht="12.75">
      <c r="C15">
        <v>6</v>
      </c>
      <c r="E15" t="s">
        <v>17</v>
      </c>
      <c r="F15">
        <v>14</v>
      </c>
      <c r="G15" t="s">
        <v>23</v>
      </c>
      <c r="I15">
        <v>5</v>
      </c>
      <c r="J15" t="s">
        <v>15</v>
      </c>
      <c r="L15" s="177">
        <v>1</v>
      </c>
      <c r="M15">
        <v>8</v>
      </c>
      <c r="Q15">
        <v>11</v>
      </c>
      <c r="R15">
        <v>6</v>
      </c>
      <c r="S15">
        <v>13</v>
      </c>
    </row>
    <row r="16" spans="5:19" ht="12.75">
      <c r="E16" t="s">
        <v>18</v>
      </c>
      <c r="F16">
        <v>11</v>
      </c>
      <c r="G16" t="s">
        <v>26</v>
      </c>
      <c r="I16">
        <v>6</v>
      </c>
      <c r="J16" t="s">
        <v>16</v>
      </c>
      <c r="L16" s="177"/>
      <c r="Q16">
        <v>13</v>
      </c>
      <c r="R16">
        <v>6</v>
      </c>
      <c r="S16">
        <v>11</v>
      </c>
    </row>
    <row r="17" spans="3:19" ht="12.75">
      <c r="C17">
        <v>7</v>
      </c>
      <c r="E17" t="s">
        <v>19</v>
      </c>
      <c r="F17">
        <v>12</v>
      </c>
      <c r="G17" t="s">
        <v>25</v>
      </c>
      <c r="I17">
        <v>7</v>
      </c>
      <c r="J17" t="s">
        <v>31</v>
      </c>
      <c r="L17" s="177">
        <v>3</v>
      </c>
      <c r="M17">
        <v>5</v>
      </c>
      <c r="Q17">
        <v>1</v>
      </c>
      <c r="R17">
        <v>7</v>
      </c>
      <c r="S17">
        <v>3</v>
      </c>
    </row>
    <row r="18" spans="5:19" ht="12.75">
      <c r="E18" t="s">
        <v>20</v>
      </c>
      <c r="F18">
        <v>1</v>
      </c>
      <c r="G18" t="s">
        <v>59</v>
      </c>
      <c r="I18">
        <v>8</v>
      </c>
      <c r="J18" t="s">
        <v>32</v>
      </c>
      <c r="L18" s="177"/>
      <c r="Q18">
        <v>3</v>
      </c>
      <c r="R18">
        <v>7</v>
      </c>
      <c r="S18">
        <v>1</v>
      </c>
    </row>
    <row r="19" spans="3:13" ht="12.75">
      <c r="C19">
        <v>8</v>
      </c>
      <c r="E19" t="s">
        <v>31</v>
      </c>
      <c r="F19">
        <v>10</v>
      </c>
      <c r="G19" t="s">
        <v>27</v>
      </c>
      <c r="I19">
        <v>7</v>
      </c>
      <c r="J19" t="s">
        <v>19</v>
      </c>
      <c r="L19" s="177">
        <v>1</v>
      </c>
      <c r="M19">
        <v>6</v>
      </c>
    </row>
    <row r="20" spans="5:12" ht="12.75">
      <c r="E20" t="s">
        <v>32</v>
      </c>
      <c r="F20">
        <v>5</v>
      </c>
      <c r="G20" t="s">
        <v>36</v>
      </c>
      <c r="I20">
        <v>8</v>
      </c>
      <c r="J20" t="s">
        <v>20</v>
      </c>
      <c r="L20" s="177"/>
    </row>
    <row r="21" spans="3:13" ht="12.75">
      <c r="C21">
        <v>9</v>
      </c>
      <c r="E21" t="s">
        <v>33</v>
      </c>
      <c r="F21">
        <v>4</v>
      </c>
      <c r="G21" t="s">
        <v>37</v>
      </c>
      <c r="I21">
        <v>9</v>
      </c>
      <c r="J21" t="s">
        <v>35</v>
      </c>
      <c r="L21" s="177">
        <v>2</v>
      </c>
      <c r="M21">
        <v>14</v>
      </c>
    </row>
    <row r="22" spans="5:12" ht="12.75">
      <c r="E22" t="s">
        <v>34</v>
      </c>
      <c r="F22">
        <v>7</v>
      </c>
      <c r="G22" t="s">
        <v>30</v>
      </c>
      <c r="I22">
        <v>10</v>
      </c>
      <c r="J22" t="s">
        <v>36</v>
      </c>
      <c r="L22" s="177"/>
    </row>
    <row r="23" spans="3:13" ht="12.75">
      <c r="C23">
        <v>10</v>
      </c>
      <c r="E23" t="s">
        <v>35</v>
      </c>
      <c r="F23">
        <v>2</v>
      </c>
      <c r="G23" t="s">
        <v>58</v>
      </c>
      <c r="I23">
        <v>9</v>
      </c>
      <c r="J23" t="s">
        <v>33</v>
      </c>
      <c r="L23" s="177">
        <v>4</v>
      </c>
      <c r="M23">
        <v>12</v>
      </c>
    </row>
    <row r="24" spans="5:12" ht="12.75">
      <c r="E24" t="s">
        <v>36</v>
      </c>
      <c r="F24">
        <v>5</v>
      </c>
      <c r="G24" t="s">
        <v>32</v>
      </c>
      <c r="I24">
        <v>10</v>
      </c>
      <c r="J24" t="s">
        <v>34</v>
      </c>
      <c r="L24" s="177"/>
    </row>
    <row r="25" spans="3:13" ht="12.75">
      <c r="C25">
        <v>11</v>
      </c>
      <c r="E25" t="s">
        <v>37</v>
      </c>
      <c r="F25">
        <v>4</v>
      </c>
      <c r="G25" t="s">
        <v>33</v>
      </c>
      <c r="I25">
        <v>11</v>
      </c>
      <c r="J25" t="s">
        <v>29</v>
      </c>
      <c r="L25" s="177">
        <v>6</v>
      </c>
      <c r="M25">
        <v>13</v>
      </c>
    </row>
    <row r="26" spans="5:12" ht="12.75">
      <c r="E26" t="s">
        <v>28</v>
      </c>
      <c r="F26">
        <v>3</v>
      </c>
      <c r="G26" t="s">
        <v>61</v>
      </c>
      <c r="I26">
        <v>12</v>
      </c>
      <c r="J26" t="s">
        <v>30</v>
      </c>
      <c r="L26" s="177"/>
    </row>
    <row r="27" spans="3:13" ht="12.75">
      <c r="C27">
        <v>12</v>
      </c>
      <c r="E27" t="s">
        <v>29</v>
      </c>
      <c r="F27">
        <v>6</v>
      </c>
      <c r="G27" t="s">
        <v>60</v>
      </c>
      <c r="I27">
        <v>11</v>
      </c>
      <c r="J27" t="s">
        <v>37</v>
      </c>
      <c r="L27" s="177">
        <v>4</v>
      </c>
      <c r="M27">
        <v>10</v>
      </c>
    </row>
    <row r="28" spans="5:12" ht="12.75">
      <c r="E28" t="s">
        <v>30</v>
      </c>
      <c r="F28">
        <v>7</v>
      </c>
      <c r="G28" t="s">
        <v>34</v>
      </c>
      <c r="I28">
        <v>12</v>
      </c>
      <c r="J28" t="s">
        <v>28</v>
      </c>
      <c r="L28" s="177"/>
    </row>
    <row r="29" spans="3:13" ht="12.75">
      <c r="C29">
        <v>13</v>
      </c>
      <c r="E29" t="s">
        <v>58</v>
      </c>
      <c r="F29">
        <v>2</v>
      </c>
      <c r="G29" t="s">
        <v>35</v>
      </c>
      <c r="I29">
        <v>13</v>
      </c>
      <c r="J29" t="s">
        <v>60</v>
      </c>
      <c r="L29" s="177">
        <v>6</v>
      </c>
      <c r="M29">
        <v>11</v>
      </c>
    </row>
    <row r="30" spans="5:12" ht="12.75">
      <c r="E30" t="s">
        <v>59</v>
      </c>
      <c r="F30">
        <v>1</v>
      </c>
      <c r="G30" t="s">
        <v>20</v>
      </c>
      <c r="I30">
        <v>14</v>
      </c>
      <c r="J30" t="s">
        <v>61</v>
      </c>
      <c r="L30" s="177"/>
    </row>
    <row r="31" spans="3:13" ht="12.75">
      <c r="C31">
        <v>14</v>
      </c>
      <c r="E31" t="s">
        <v>60</v>
      </c>
      <c r="F31">
        <v>6</v>
      </c>
      <c r="G31" t="s">
        <v>29</v>
      </c>
      <c r="I31">
        <v>13</v>
      </c>
      <c r="J31" t="s">
        <v>58</v>
      </c>
      <c r="L31" s="177">
        <v>2</v>
      </c>
      <c r="M31">
        <v>9</v>
      </c>
    </row>
    <row r="32" spans="5:12" ht="12.75">
      <c r="E32" t="s">
        <v>61</v>
      </c>
      <c r="F32">
        <v>3</v>
      </c>
      <c r="G32" t="s">
        <v>28</v>
      </c>
      <c r="I32">
        <v>14</v>
      </c>
      <c r="J32" t="s">
        <v>59</v>
      </c>
      <c r="L32" s="177"/>
    </row>
  </sheetData>
  <sheetProtection/>
  <mergeCells count="14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1">
      <selection activeCell="R22" sqref="R22"/>
    </sheetView>
  </sheetViews>
  <sheetFormatPr defaultColWidth="9.140625" defaultRowHeight="12.75"/>
  <cols>
    <col min="2" max="5" width="7.28125" style="1" customWidth="1"/>
    <col min="6" max="6" width="9.7109375" style="1" customWidth="1"/>
    <col min="7" max="7" width="7.28125" style="1" hidden="1" customWidth="1"/>
    <col min="8" max="8" width="8.8515625" style="1" customWidth="1"/>
    <col min="9" max="10" width="14.57421875" style="1" customWidth="1"/>
    <col min="11" max="11" width="14.57421875" style="1" hidden="1" customWidth="1"/>
    <col min="12" max="12" width="8.8515625" style="1" customWidth="1"/>
    <col min="13" max="13" width="14.421875" style="1" customWidth="1"/>
    <col min="14" max="14" width="8.8515625" style="2" customWidth="1"/>
    <col min="15" max="21" width="8.8515625" style="1" customWidth="1"/>
    <col min="50" max="51" width="8.8515625" style="1" customWidth="1"/>
    <col min="52" max="52" width="8.8515625" style="2" customWidth="1"/>
    <col min="54" max="56" width="8.8515625" style="1" customWidth="1"/>
    <col min="58" max="58" width="8.8515625" style="1" customWidth="1"/>
  </cols>
  <sheetData>
    <row r="2" spans="2:17" ht="18.7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81"/>
      <c r="O2" s="81"/>
      <c r="P2" s="81"/>
      <c r="Q2" s="81"/>
    </row>
    <row r="3" spans="2:13" ht="18">
      <c r="B3" s="166" t="s">
        <v>2</v>
      </c>
      <c r="C3" s="167"/>
      <c r="D3" s="167"/>
      <c r="E3" s="168"/>
      <c r="F3" s="166" t="s">
        <v>3</v>
      </c>
      <c r="G3" s="167"/>
      <c r="H3" s="167"/>
      <c r="I3" s="168"/>
      <c r="J3" s="166" t="s">
        <v>49</v>
      </c>
      <c r="K3" s="167"/>
      <c r="L3" s="167"/>
      <c r="M3" s="168"/>
    </row>
    <row r="4" spans="2:13" ht="18">
      <c r="B4" s="172" t="s">
        <v>52</v>
      </c>
      <c r="C4" s="173"/>
      <c r="D4" s="173"/>
      <c r="E4" s="174"/>
      <c r="F4" s="46"/>
      <c r="G4" s="87"/>
      <c r="H4" s="89"/>
      <c r="I4" s="13"/>
      <c r="J4" s="46"/>
      <c r="K4" s="87"/>
      <c r="L4" s="89"/>
      <c r="M4" s="13"/>
    </row>
    <row r="5" spans="2:13" ht="12.75">
      <c r="B5" s="14" t="s">
        <v>12</v>
      </c>
      <c r="C5" s="45" t="s">
        <v>45</v>
      </c>
      <c r="D5" s="45" t="s">
        <v>50</v>
      </c>
      <c r="E5" s="15" t="s">
        <v>51</v>
      </c>
      <c r="F5" s="14" t="s">
        <v>45</v>
      </c>
      <c r="G5" s="45"/>
      <c r="H5" s="90" t="s">
        <v>12</v>
      </c>
      <c r="I5" s="15" t="s">
        <v>47</v>
      </c>
      <c r="J5" s="14" t="s">
        <v>45</v>
      </c>
      <c r="K5" s="45"/>
      <c r="L5" s="90" t="s">
        <v>12</v>
      </c>
      <c r="M5" s="15" t="s">
        <v>47</v>
      </c>
    </row>
    <row r="6" spans="2:13" ht="14.25" customHeight="1">
      <c r="B6" s="171">
        <v>13</v>
      </c>
      <c r="C6" s="160">
        <v>1</v>
      </c>
      <c r="D6" s="162" t="s">
        <v>50</v>
      </c>
      <c r="E6" s="169">
        <v>3</v>
      </c>
      <c r="F6" s="92" t="s">
        <v>21</v>
      </c>
      <c r="G6" s="88"/>
      <c r="H6" s="91">
        <v>1</v>
      </c>
      <c r="I6" s="32" t="s">
        <v>23</v>
      </c>
      <c r="J6" s="92" t="s">
        <v>21</v>
      </c>
      <c r="K6" s="88"/>
      <c r="L6" s="91">
        <v>8</v>
      </c>
      <c r="M6" s="32" t="s">
        <v>15</v>
      </c>
    </row>
    <row r="7" spans="2:13" ht="14.25" customHeight="1">
      <c r="B7" s="159"/>
      <c r="C7" s="161"/>
      <c r="D7" s="163"/>
      <c r="E7" s="165"/>
      <c r="F7" s="92" t="s">
        <v>22</v>
      </c>
      <c r="G7" s="88"/>
      <c r="H7" s="91">
        <v>2</v>
      </c>
      <c r="I7" s="32" t="s">
        <v>24</v>
      </c>
      <c r="J7" s="92" t="s">
        <v>22</v>
      </c>
      <c r="K7" s="88"/>
      <c r="L7" s="91">
        <v>9</v>
      </c>
      <c r="M7" s="32" t="s">
        <v>14</v>
      </c>
    </row>
    <row r="8" spans="2:13" ht="14.25" customHeight="1">
      <c r="B8" s="158">
        <v>12</v>
      </c>
      <c r="C8" s="160">
        <v>2</v>
      </c>
      <c r="D8" s="162" t="s">
        <v>50</v>
      </c>
      <c r="E8" s="164">
        <v>4</v>
      </c>
      <c r="F8" s="92" t="s">
        <v>23</v>
      </c>
      <c r="G8" s="88"/>
      <c r="H8" s="91">
        <v>1</v>
      </c>
      <c r="I8" s="32" t="s">
        <v>21</v>
      </c>
      <c r="J8" s="92" t="s">
        <v>23</v>
      </c>
      <c r="K8" s="88"/>
      <c r="L8" s="91">
        <v>14</v>
      </c>
      <c r="M8" s="32" t="s">
        <v>17</v>
      </c>
    </row>
    <row r="9" spans="2:13" ht="14.25" customHeight="1">
      <c r="B9" s="159"/>
      <c r="C9" s="161"/>
      <c r="D9" s="163"/>
      <c r="E9" s="165"/>
      <c r="F9" s="92" t="s">
        <v>24</v>
      </c>
      <c r="G9" s="88"/>
      <c r="H9" s="91">
        <v>2</v>
      </c>
      <c r="I9" s="32" t="s">
        <v>22</v>
      </c>
      <c r="J9" s="92" t="s">
        <v>24</v>
      </c>
      <c r="K9" s="88"/>
      <c r="L9" s="91">
        <v>13</v>
      </c>
      <c r="M9" s="32" t="s">
        <v>16</v>
      </c>
    </row>
    <row r="10" spans="2:13" ht="14.25" customHeight="1">
      <c r="B10" s="158">
        <v>13</v>
      </c>
      <c r="C10" s="160">
        <v>3</v>
      </c>
      <c r="D10" s="162" t="s">
        <v>50</v>
      </c>
      <c r="E10" s="164">
        <v>1</v>
      </c>
      <c r="F10" s="92" t="s">
        <v>25</v>
      </c>
      <c r="G10" s="88"/>
      <c r="H10" s="91">
        <v>3</v>
      </c>
      <c r="I10" s="32" t="s">
        <v>27</v>
      </c>
      <c r="J10" s="92" t="s">
        <v>25</v>
      </c>
      <c r="K10" s="88"/>
      <c r="L10" s="91">
        <v>12</v>
      </c>
      <c r="M10" s="32" t="s">
        <v>19</v>
      </c>
    </row>
    <row r="11" spans="2:13" ht="14.25" customHeight="1">
      <c r="B11" s="159"/>
      <c r="C11" s="161"/>
      <c r="D11" s="163"/>
      <c r="E11" s="165"/>
      <c r="F11" s="92" t="s">
        <v>26</v>
      </c>
      <c r="G11" s="88"/>
      <c r="H11" s="91">
        <v>4</v>
      </c>
      <c r="I11" s="32" t="s">
        <v>14</v>
      </c>
      <c r="J11" s="92" t="s">
        <v>26</v>
      </c>
      <c r="K11" s="88"/>
      <c r="L11" s="91">
        <v>11</v>
      </c>
      <c r="M11" s="32" t="s">
        <v>18</v>
      </c>
    </row>
    <row r="12" spans="2:13" ht="14.25" customHeight="1">
      <c r="B12" s="158">
        <v>12</v>
      </c>
      <c r="C12" s="160">
        <v>4</v>
      </c>
      <c r="D12" s="162" t="s">
        <v>50</v>
      </c>
      <c r="E12" s="164">
        <v>2</v>
      </c>
      <c r="F12" s="92" t="s">
        <v>27</v>
      </c>
      <c r="G12" s="88"/>
      <c r="H12" s="91">
        <v>3</v>
      </c>
      <c r="I12" s="32" t="s">
        <v>25</v>
      </c>
      <c r="J12" s="92" t="s">
        <v>27</v>
      </c>
      <c r="K12" s="88"/>
      <c r="L12" s="91">
        <v>10</v>
      </c>
      <c r="M12" s="32" t="s">
        <v>31</v>
      </c>
    </row>
    <row r="13" spans="2:13" ht="14.25" customHeight="1">
      <c r="B13" s="159"/>
      <c r="C13" s="161"/>
      <c r="D13" s="163"/>
      <c r="E13" s="165"/>
      <c r="F13" s="92" t="s">
        <v>14</v>
      </c>
      <c r="G13" s="88"/>
      <c r="H13" s="91">
        <v>4</v>
      </c>
      <c r="I13" s="32" t="s">
        <v>26</v>
      </c>
      <c r="J13" s="92" t="s">
        <v>14</v>
      </c>
      <c r="K13" s="88"/>
      <c r="L13" s="91">
        <v>9</v>
      </c>
      <c r="M13" s="32" t="s">
        <v>22</v>
      </c>
    </row>
    <row r="14" spans="2:13" ht="14.25" customHeight="1">
      <c r="B14" s="158">
        <v>11</v>
      </c>
      <c r="C14" s="160">
        <v>5</v>
      </c>
      <c r="D14" s="162" t="s">
        <v>50</v>
      </c>
      <c r="E14" s="164">
        <v>7</v>
      </c>
      <c r="F14" s="92" t="s">
        <v>15</v>
      </c>
      <c r="G14" s="88"/>
      <c r="H14" s="91">
        <v>5</v>
      </c>
      <c r="I14" s="32" t="s">
        <v>17</v>
      </c>
      <c r="J14" s="92" t="s">
        <v>15</v>
      </c>
      <c r="K14" s="88"/>
      <c r="L14" s="91">
        <v>8</v>
      </c>
      <c r="M14" s="32" t="s">
        <v>21</v>
      </c>
    </row>
    <row r="15" spans="2:13" ht="14.25" customHeight="1">
      <c r="B15" s="159"/>
      <c r="C15" s="161"/>
      <c r="D15" s="163"/>
      <c r="E15" s="165"/>
      <c r="F15" s="92" t="s">
        <v>16</v>
      </c>
      <c r="G15" s="88"/>
      <c r="H15" s="91">
        <v>6</v>
      </c>
      <c r="I15" s="32" t="s">
        <v>18</v>
      </c>
      <c r="J15" s="92" t="s">
        <v>16</v>
      </c>
      <c r="K15" s="88"/>
      <c r="L15" s="91">
        <v>13</v>
      </c>
      <c r="M15" s="32" t="s">
        <v>24</v>
      </c>
    </row>
    <row r="16" spans="2:13" ht="14.25" customHeight="1">
      <c r="B16" s="158">
        <v>9</v>
      </c>
      <c r="C16" s="160">
        <v>6</v>
      </c>
      <c r="D16" s="162" t="s">
        <v>50</v>
      </c>
      <c r="E16" s="164">
        <v>8</v>
      </c>
      <c r="F16" s="92" t="s">
        <v>17</v>
      </c>
      <c r="G16" s="88"/>
      <c r="H16" s="91">
        <v>5</v>
      </c>
      <c r="I16" s="32" t="s">
        <v>15</v>
      </c>
      <c r="J16" s="92" t="s">
        <v>17</v>
      </c>
      <c r="K16" s="88"/>
      <c r="L16" s="91">
        <v>14</v>
      </c>
      <c r="M16" s="32" t="s">
        <v>23</v>
      </c>
    </row>
    <row r="17" spans="2:13" ht="14.25" customHeight="1">
      <c r="B17" s="159"/>
      <c r="C17" s="161"/>
      <c r="D17" s="163"/>
      <c r="E17" s="165"/>
      <c r="F17" s="92" t="s">
        <v>18</v>
      </c>
      <c r="G17" s="88"/>
      <c r="H17" s="91">
        <v>6</v>
      </c>
      <c r="I17" s="32" t="s">
        <v>16</v>
      </c>
      <c r="J17" s="92" t="s">
        <v>18</v>
      </c>
      <c r="K17" s="88"/>
      <c r="L17" s="91">
        <v>11</v>
      </c>
      <c r="M17" s="32" t="s">
        <v>26</v>
      </c>
    </row>
    <row r="18" spans="2:13" ht="14.25" customHeight="1">
      <c r="B18" s="158">
        <v>11</v>
      </c>
      <c r="C18" s="160">
        <v>7</v>
      </c>
      <c r="D18" s="162" t="s">
        <v>50</v>
      </c>
      <c r="E18" s="164">
        <v>5</v>
      </c>
      <c r="F18" s="92" t="s">
        <v>19</v>
      </c>
      <c r="G18" s="88"/>
      <c r="H18" s="91">
        <v>7</v>
      </c>
      <c r="I18" s="32" t="s">
        <v>31</v>
      </c>
      <c r="J18" s="92" t="s">
        <v>19</v>
      </c>
      <c r="K18" s="88"/>
      <c r="L18" s="91">
        <v>12</v>
      </c>
      <c r="M18" s="32" t="s">
        <v>25</v>
      </c>
    </row>
    <row r="19" spans="2:13" ht="14.25" customHeight="1">
      <c r="B19" s="159"/>
      <c r="C19" s="161"/>
      <c r="D19" s="163"/>
      <c r="E19" s="165"/>
      <c r="F19" s="92" t="s">
        <v>20</v>
      </c>
      <c r="G19" s="88"/>
      <c r="H19" s="91">
        <v>8</v>
      </c>
      <c r="I19" s="32" t="s">
        <v>32</v>
      </c>
      <c r="J19" s="92" t="s">
        <v>20</v>
      </c>
      <c r="K19" s="88"/>
      <c r="L19" s="91">
        <v>1</v>
      </c>
      <c r="M19" s="32" t="s">
        <v>59</v>
      </c>
    </row>
    <row r="20" spans="2:13" ht="14.25" customHeight="1">
      <c r="B20" s="158">
        <v>9</v>
      </c>
      <c r="C20" s="160">
        <v>8</v>
      </c>
      <c r="D20" s="162" t="s">
        <v>50</v>
      </c>
      <c r="E20" s="164">
        <v>6</v>
      </c>
      <c r="F20" s="92" t="s">
        <v>31</v>
      </c>
      <c r="G20" s="88"/>
      <c r="H20" s="91">
        <v>7</v>
      </c>
      <c r="I20" s="32" t="s">
        <v>19</v>
      </c>
      <c r="J20" s="92" t="s">
        <v>31</v>
      </c>
      <c r="K20" s="88"/>
      <c r="L20" s="91">
        <v>10</v>
      </c>
      <c r="M20" s="32" t="s">
        <v>27</v>
      </c>
    </row>
    <row r="21" spans="2:13" ht="14.25" customHeight="1">
      <c r="B21" s="159"/>
      <c r="C21" s="161"/>
      <c r="D21" s="163"/>
      <c r="E21" s="165"/>
      <c r="F21" s="92" t="s">
        <v>32</v>
      </c>
      <c r="G21" s="88"/>
      <c r="H21" s="91">
        <v>8</v>
      </c>
      <c r="I21" s="32" t="s">
        <v>20</v>
      </c>
      <c r="J21" s="92" t="s">
        <v>32</v>
      </c>
      <c r="K21" s="88"/>
      <c r="L21" s="91">
        <v>5</v>
      </c>
      <c r="M21" s="32" t="s">
        <v>36</v>
      </c>
    </row>
    <row r="22" spans="2:13" ht="14.25" customHeight="1">
      <c r="B22" s="158">
        <v>2</v>
      </c>
      <c r="C22" s="160">
        <v>9</v>
      </c>
      <c r="D22" s="162" t="s">
        <v>50</v>
      </c>
      <c r="E22" s="164">
        <v>14</v>
      </c>
      <c r="F22" s="92" t="s">
        <v>33</v>
      </c>
      <c r="G22" s="88"/>
      <c r="H22" s="91">
        <v>9</v>
      </c>
      <c r="I22" s="32" t="s">
        <v>35</v>
      </c>
      <c r="J22" s="92" t="s">
        <v>33</v>
      </c>
      <c r="K22" s="88"/>
      <c r="L22" s="91">
        <v>4</v>
      </c>
      <c r="M22" s="32" t="s">
        <v>37</v>
      </c>
    </row>
    <row r="23" spans="2:13" ht="14.25" customHeight="1">
      <c r="B23" s="159"/>
      <c r="C23" s="161"/>
      <c r="D23" s="163"/>
      <c r="E23" s="165"/>
      <c r="F23" s="92" t="s">
        <v>34</v>
      </c>
      <c r="G23" s="88"/>
      <c r="H23" s="91">
        <v>10</v>
      </c>
      <c r="I23" s="32" t="s">
        <v>36</v>
      </c>
      <c r="J23" s="92" t="s">
        <v>34</v>
      </c>
      <c r="K23" s="88"/>
      <c r="L23" s="91">
        <v>7</v>
      </c>
      <c r="M23" s="32" t="s">
        <v>30</v>
      </c>
    </row>
    <row r="24" spans="2:13" ht="14.25" customHeight="1">
      <c r="B24" s="158">
        <v>4</v>
      </c>
      <c r="C24" s="160">
        <v>10</v>
      </c>
      <c r="D24" s="162" t="s">
        <v>50</v>
      </c>
      <c r="E24" s="164">
        <v>12</v>
      </c>
      <c r="F24" s="92" t="s">
        <v>35</v>
      </c>
      <c r="G24" s="88"/>
      <c r="H24" s="91">
        <v>9</v>
      </c>
      <c r="I24" s="32" t="s">
        <v>33</v>
      </c>
      <c r="J24" s="92" t="s">
        <v>35</v>
      </c>
      <c r="K24" s="88"/>
      <c r="L24" s="91">
        <v>2</v>
      </c>
      <c r="M24" s="32" t="s">
        <v>58</v>
      </c>
    </row>
    <row r="25" spans="2:13" ht="14.25" customHeight="1">
      <c r="B25" s="159"/>
      <c r="C25" s="161"/>
      <c r="D25" s="163"/>
      <c r="E25" s="165"/>
      <c r="F25" s="92" t="s">
        <v>36</v>
      </c>
      <c r="G25" s="88"/>
      <c r="H25" s="91">
        <v>10</v>
      </c>
      <c r="I25" s="32" t="s">
        <v>34</v>
      </c>
      <c r="J25" s="92" t="s">
        <v>36</v>
      </c>
      <c r="K25" s="88"/>
      <c r="L25" s="91">
        <v>5</v>
      </c>
      <c r="M25" s="32" t="s">
        <v>32</v>
      </c>
    </row>
    <row r="26" spans="2:13" ht="14.25" customHeight="1">
      <c r="B26" s="158">
        <v>6</v>
      </c>
      <c r="C26" s="160">
        <v>11</v>
      </c>
      <c r="D26" s="162" t="s">
        <v>50</v>
      </c>
      <c r="E26" s="164">
        <v>13</v>
      </c>
      <c r="F26" s="92" t="s">
        <v>37</v>
      </c>
      <c r="G26" s="88"/>
      <c r="H26" s="91">
        <v>11</v>
      </c>
      <c r="I26" s="32" t="s">
        <v>29</v>
      </c>
      <c r="J26" s="92" t="s">
        <v>37</v>
      </c>
      <c r="K26" s="88"/>
      <c r="L26" s="91">
        <v>4</v>
      </c>
      <c r="M26" s="32" t="s">
        <v>33</v>
      </c>
    </row>
    <row r="27" spans="2:13" ht="14.25" customHeight="1">
      <c r="B27" s="159"/>
      <c r="C27" s="161"/>
      <c r="D27" s="163"/>
      <c r="E27" s="165"/>
      <c r="F27" s="92" t="s">
        <v>28</v>
      </c>
      <c r="G27" s="88"/>
      <c r="H27" s="91">
        <v>12</v>
      </c>
      <c r="I27" s="32" t="s">
        <v>30</v>
      </c>
      <c r="J27" s="92" t="s">
        <v>28</v>
      </c>
      <c r="K27" s="88"/>
      <c r="L27" s="91">
        <v>3</v>
      </c>
      <c r="M27" s="32" t="s">
        <v>61</v>
      </c>
    </row>
    <row r="28" spans="2:13" ht="14.25" customHeight="1">
      <c r="B28" s="158">
        <v>4</v>
      </c>
      <c r="C28" s="160">
        <v>12</v>
      </c>
      <c r="D28" s="162" t="s">
        <v>50</v>
      </c>
      <c r="E28" s="164">
        <v>10</v>
      </c>
      <c r="F28" s="92" t="s">
        <v>29</v>
      </c>
      <c r="G28" s="88"/>
      <c r="H28" s="91">
        <v>11</v>
      </c>
      <c r="I28" s="32" t="s">
        <v>37</v>
      </c>
      <c r="J28" s="92" t="s">
        <v>29</v>
      </c>
      <c r="K28" s="88"/>
      <c r="L28" s="91">
        <v>6</v>
      </c>
      <c r="M28" s="32" t="s">
        <v>60</v>
      </c>
    </row>
    <row r="29" spans="2:13" ht="14.25" customHeight="1">
      <c r="B29" s="159"/>
      <c r="C29" s="161"/>
      <c r="D29" s="163"/>
      <c r="E29" s="165"/>
      <c r="F29" s="92" t="s">
        <v>30</v>
      </c>
      <c r="G29" s="88"/>
      <c r="H29" s="91">
        <v>12</v>
      </c>
      <c r="I29" s="32" t="s">
        <v>28</v>
      </c>
      <c r="J29" s="92" t="s">
        <v>30</v>
      </c>
      <c r="K29" s="88"/>
      <c r="L29" s="91">
        <v>7</v>
      </c>
      <c r="M29" s="32" t="s">
        <v>34</v>
      </c>
    </row>
    <row r="30" spans="2:17" ht="14.25">
      <c r="B30" s="158">
        <v>6</v>
      </c>
      <c r="C30" s="160">
        <v>13</v>
      </c>
      <c r="D30" s="162" t="s">
        <v>50</v>
      </c>
      <c r="E30" s="164">
        <v>11</v>
      </c>
      <c r="F30" s="92" t="s">
        <v>58</v>
      </c>
      <c r="G30" s="88"/>
      <c r="H30" s="91">
        <v>13</v>
      </c>
      <c r="I30" s="32" t="s">
        <v>60</v>
      </c>
      <c r="J30" s="92" t="s">
        <v>58</v>
      </c>
      <c r="K30" s="88"/>
      <c r="L30" s="91">
        <v>2</v>
      </c>
      <c r="M30" s="32" t="s">
        <v>35</v>
      </c>
      <c r="Q30" s="1" t="s">
        <v>53</v>
      </c>
    </row>
    <row r="31" spans="2:13" ht="14.25">
      <c r="B31" s="159"/>
      <c r="C31" s="161"/>
      <c r="D31" s="163"/>
      <c r="E31" s="165"/>
      <c r="F31" s="92" t="s">
        <v>59</v>
      </c>
      <c r="G31" s="88"/>
      <c r="H31" s="91">
        <v>14</v>
      </c>
      <c r="I31" s="32" t="s">
        <v>61</v>
      </c>
      <c r="J31" s="92" t="s">
        <v>59</v>
      </c>
      <c r="K31" s="88"/>
      <c r="L31" s="91">
        <v>1</v>
      </c>
      <c r="M31" s="32" t="s">
        <v>20</v>
      </c>
    </row>
    <row r="32" spans="2:13" ht="14.25">
      <c r="B32" s="158">
        <v>2</v>
      </c>
      <c r="C32" s="160">
        <v>14</v>
      </c>
      <c r="D32" s="162" t="s">
        <v>50</v>
      </c>
      <c r="E32" s="164">
        <v>9</v>
      </c>
      <c r="F32" s="92" t="s">
        <v>60</v>
      </c>
      <c r="G32" s="88"/>
      <c r="H32" s="91">
        <v>13</v>
      </c>
      <c r="I32" s="32" t="s">
        <v>58</v>
      </c>
      <c r="J32" s="92" t="s">
        <v>60</v>
      </c>
      <c r="K32" s="88"/>
      <c r="L32" s="91">
        <v>6</v>
      </c>
      <c r="M32" s="32" t="s">
        <v>29</v>
      </c>
    </row>
    <row r="33" spans="2:13" ht="14.25">
      <c r="B33" s="159"/>
      <c r="C33" s="161"/>
      <c r="D33" s="163"/>
      <c r="E33" s="165"/>
      <c r="F33" s="92" t="s">
        <v>61</v>
      </c>
      <c r="G33" s="88"/>
      <c r="H33" s="91">
        <v>14</v>
      </c>
      <c r="I33" s="32" t="s">
        <v>59</v>
      </c>
      <c r="J33" s="92" t="s">
        <v>61</v>
      </c>
      <c r="K33" s="88"/>
      <c r="L33" s="91">
        <v>3</v>
      </c>
      <c r="M33" s="32" t="s">
        <v>28</v>
      </c>
    </row>
  </sheetData>
  <sheetProtection selectLockedCells="1"/>
  <mergeCells count="61">
    <mergeCell ref="B30:B31"/>
    <mergeCell ref="C30:C31"/>
    <mergeCell ref="D30:D31"/>
    <mergeCell ref="E30:E31"/>
    <mergeCell ref="B32:B33"/>
    <mergeCell ref="C32:C33"/>
    <mergeCell ref="D32:D33"/>
    <mergeCell ref="E32:E33"/>
    <mergeCell ref="B2:M2"/>
    <mergeCell ref="B8:B9"/>
    <mergeCell ref="C8:C9"/>
    <mergeCell ref="D8:D9"/>
    <mergeCell ref="E8:E9"/>
    <mergeCell ref="B6:B7"/>
    <mergeCell ref="C6:C7"/>
    <mergeCell ref="B3:E3"/>
    <mergeCell ref="B4:E4"/>
    <mergeCell ref="B10:B11"/>
    <mergeCell ref="C10:C11"/>
    <mergeCell ref="D10:D11"/>
    <mergeCell ref="E10:E11"/>
    <mergeCell ref="D6:D7"/>
    <mergeCell ref="E6:E7"/>
    <mergeCell ref="B12:B13"/>
    <mergeCell ref="C12:C13"/>
    <mergeCell ref="D12:D13"/>
    <mergeCell ref="E12:E13"/>
    <mergeCell ref="B14:B15"/>
    <mergeCell ref="C14:C15"/>
    <mergeCell ref="D14:D15"/>
    <mergeCell ref="E14:E15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B28:B29"/>
    <mergeCell ref="C28:C29"/>
    <mergeCell ref="D28:D29"/>
    <mergeCell ref="E28:E29"/>
    <mergeCell ref="J3:M3"/>
    <mergeCell ref="F3:I3"/>
    <mergeCell ref="B24:B25"/>
    <mergeCell ref="C24:C25"/>
    <mergeCell ref="D24:D25"/>
    <mergeCell ref="E24:E25"/>
  </mergeCells>
  <printOptions/>
  <pageMargins left="0.75" right="0.75" top="0.25" bottom="0.5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2016-04-16T23:24:45Z</cp:lastPrinted>
  <dcterms:created xsi:type="dcterms:W3CDTF">2011-07-01T07:56:29Z</dcterms:created>
  <dcterms:modified xsi:type="dcterms:W3CDTF">2016-08-29T22:51:59Z</dcterms:modified>
  <cp:category/>
  <cp:version/>
  <cp:contentType/>
  <cp:contentStatus/>
</cp:coreProperties>
</file>