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Players" sheetId="1" r:id="rId1"/>
    <sheet name="Sheet1" sheetId="2" r:id="rId2"/>
    <sheet name="Sheet3" sheetId="3" state="hidden" r:id="rId3"/>
    <sheet name="Sheet2" sheetId="4" state="hidden" r:id="rId4"/>
    <sheet name="Draw" sheetId="5" state="hidden" r:id="rId5"/>
  </sheets>
  <definedNames>
    <definedName name="_xlnm.Print_Area" localSheetId="1">'Sheet1'!$B$1:$BT$30</definedName>
    <definedName name="_xlnm.Print_Area" localSheetId="2">'Sheet3'!$E$3:$Z$47</definedName>
    <definedName name="skips">'Players'!$H$2:$H$20</definedName>
  </definedNames>
  <calcPr fullCalcOnLoad="1"/>
</workbook>
</file>

<file path=xl/sharedStrings.xml><?xml version="1.0" encoding="utf-8"?>
<sst xmlns="http://schemas.openxmlformats.org/spreadsheetml/2006/main" count="386" uniqueCount="74">
  <si>
    <t>Team</t>
  </si>
  <si>
    <t>Wins</t>
  </si>
  <si>
    <t>ROUND 1</t>
  </si>
  <si>
    <t>ROUND 2</t>
  </si>
  <si>
    <t>TOTALS</t>
  </si>
  <si>
    <t>Rank</t>
  </si>
  <si>
    <t>F</t>
  </si>
  <si>
    <t>A</t>
  </si>
  <si>
    <t>Other heading info</t>
  </si>
  <si>
    <t>Tournament Name etc. Here.</t>
  </si>
  <si>
    <t>Team No.</t>
  </si>
  <si>
    <t>W/D/L</t>
  </si>
  <si>
    <t>Rink</t>
  </si>
  <si>
    <t>V's</t>
  </si>
  <si>
    <t>4B</t>
  </si>
  <si>
    <t>5A</t>
  </si>
  <si>
    <t>5B</t>
  </si>
  <si>
    <t>6A</t>
  </si>
  <si>
    <t>6B</t>
  </si>
  <si>
    <t>7A</t>
  </si>
  <si>
    <t>7B</t>
  </si>
  <si>
    <t>1A</t>
  </si>
  <si>
    <t>1B</t>
  </si>
  <si>
    <t>2A</t>
  </si>
  <si>
    <t>2B</t>
  </si>
  <si>
    <t>3A</t>
  </si>
  <si>
    <t>3B</t>
  </si>
  <si>
    <t>4A</t>
  </si>
  <si>
    <t>11B</t>
  </si>
  <si>
    <t>12A</t>
  </si>
  <si>
    <t>12B</t>
  </si>
  <si>
    <t>8A</t>
  </si>
  <si>
    <t>8B</t>
  </si>
  <si>
    <t>9A</t>
  </si>
  <si>
    <t>9B</t>
  </si>
  <si>
    <t>10A</t>
  </si>
  <si>
    <t>10B</t>
  </si>
  <si>
    <t>11A</t>
  </si>
  <si>
    <t>TEAM CAPTAIN</t>
  </si>
  <si>
    <t>PLAYER ONE</t>
  </si>
  <si>
    <t>PLAYER TWO</t>
  </si>
  <si>
    <t>PLAYER THREE</t>
  </si>
  <si>
    <t xml:space="preserve"> PLAYER FOUR</t>
  </si>
  <si>
    <t>PLAYER FIVE</t>
  </si>
  <si>
    <t>PLAYER SIX</t>
  </si>
  <si>
    <t>TEAM</t>
  </si>
  <si>
    <t>No. of ends=</t>
  </si>
  <si>
    <t>Oppposition</t>
  </si>
  <si>
    <t>Geoff GRAHAM</t>
  </si>
  <si>
    <t>ROUND 3</t>
  </si>
  <si>
    <t>V</t>
  </si>
  <si>
    <t xml:space="preserve">TEAM </t>
  </si>
  <si>
    <t>Fours</t>
  </si>
  <si>
    <t>.</t>
  </si>
  <si>
    <t>Ends</t>
  </si>
  <si>
    <t>Shots agnst</t>
  </si>
  <si>
    <t>Team Captian</t>
  </si>
  <si>
    <t>Tot. Pts.</t>
  </si>
  <si>
    <t>13A</t>
  </si>
  <si>
    <t>13B</t>
  </si>
  <si>
    <t>14A</t>
  </si>
  <si>
    <t>14B</t>
  </si>
  <si>
    <t>M'gin</t>
  </si>
  <si>
    <t>Margin</t>
  </si>
  <si>
    <t>r</t>
  </si>
  <si>
    <t>v</t>
  </si>
  <si>
    <t>team</t>
  </si>
  <si>
    <t xml:space="preserve">No. of Ends </t>
  </si>
  <si>
    <t>Round 1</t>
  </si>
  <si>
    <t>Round 2</t>
  </si>
  <si>
    <t>Round 3</t>
  </si>
  <si>
    <t>Round 4</t>
  </si>
  <si>
    <t>Round 5</t>
  </si>
  <si>
    <t>Round 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</si>
</sst>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8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6"/>
      <color indexed="17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6"/>
      <color indexed="63"/>
      <name val="Arial"/>
      <family val="2"/>
    </font>
    <font>
      <b/>
      <sz val="16"/>
      <color indexed="12"/>
      <name val="Comic Sans MS"/>
      <family val="4"/>
    </font>
    <font>
      <b/>
      <sz val="18"/>
      <color indexed="9"/>
      <name val="Arial"/>
      <family val="2"/>
    </font>
    <font>
      <b/>
      <sz val="18"/>
      <color indexed="63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6"/>
      <color indexed="9"/>
      <name val="Comic Sans MS"/>
      <family val="4"/>
    </font>
    <font>
      <b/>
      <sz val="16"/>
      <color indexed="10"/>
      <name val="Comic Sans MS"/>
      <family val="4"/>
    </font>
    <font>
      <b/>
      <sz val="16"/>
      <color indexed="9"/>
      <name val="Arial"/>
      <family val="2"/>
    </font>
    <font>
      <sz val="11"/>
      <color indexed="55"/>
      <name val="Arial"/>
      <family val="2"/>
    </font>
    <font>
      <sz val="18"/>
      <color indexed="55"/>
      <name val="Arial"/>
      <family val="2"/>
    </font>
    <font>
      <b/>
      <sz val="14"/>
      <color indexed="10"/>
      <name val="Arial"/>
      <family val="2"/>
    </font>
    <font>
      <b/>
      <sz val="22"/>
      <color indexed="53"/>
      <name val="Arial"/>
      <family val="2"/>
    </font>
    <font>
      <sz val="12"/>
      <color indexed="9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6"/>
      <color theme="0"/>
      <name val="Comic Sans MS"/>
      <family val="4"/>
    </font>
    <font>
      <b/>
      <sz val="16"/>
      <color rgb="FFFF0000"/>
      <name val="Comic Sans MS"/>
      <family val="4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1"/>
      <color theme="0" tint="-0.3499799966812134"/>
      <name val="Arial"/>
      <family val="2"/>
    </font>
    <font>
      <sz val="18"/>
      <color theme="0" tint="-0.24997000396251678"/>
      <name val="Arial"/>
      <family val="2"/>
    </font>
    <font>
      <b/>
      <sz val="18"/>
      <color theme="0"/>
      <name val="Arial"/>
      <family val="2"/>
    </font>
    <font>
      <sz val="18"/>
      <color theme="0" tint="-0.3499799966812134"/>
      <name val="Arial"/>
      <family val="2"/>
    </font>
    <font>
      <b/>
      <sz val="14"/>
      <color rgb="FFFF0000"/>
      <name val="Arial"/>
      <family val="2"/>
    </font>
    <font>
      <b/>
      <sz val="18"/>
      <color theme="1"/>
      <name val="Arial"/>
      <family val="2"/>
    </font>
    <font>
      <b/>
      <sz val="22"/>
      <color theme="9" tint="-0.24997000396251678"/>
      <name val="Arial"/>
      <family val="2"/>
    </font>
    <font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/>
      <top style="hair">
        <color indexed="9"/>
      </top>
      <bottom style="hair">
        <color indexed="9"/>
      </bottom>
    </border>
    <border>
      <left style="thick"/>
      <right style="hair"/>
      <top style="thick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/>
      <right style="thin"/>
      <top style="thin"/>
      <bottom style="medium">
        <color theme="1"/>
      </bottom>
    </border>
    <border>
      <left style="thin"/>
      <right style="thin"/>
      <top style="medium">
        <color theme="1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9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>
        <color indexed="22"/>
      </left>
      <right style="thin"/>
      <top style="thin">
        <color indexed="22"/>
      </top>
      <bottom style="thin">
        <color theme="1"/>
      </bottom>
    </border>
    <border>
      <left style="medium"/>
      <right style="medium"/>
      <top style="medium"/>
      <bottom style="thick"/>
    </border>
    <border>
      <left style="hair"/>
      <right style="thin"/>
      <top style="thick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1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 style="thin">
        <color theme="1"/>
      </top>
      <bottom>
        <color indexed="63"/>
      </bottom>
    </border>
    <border>
      <left style="thin">
        <color indexed="22"/>
      </left>
      <right>
        <color indexed="63"/>
      </right>
      <top style="thin">
        <color theme="1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1"/>
      </bottom>
    </border>
    <border>
      <left style="thin">
        <color theme="0" tint="-0.24993999302387238"/>
      </left>
      <right style="thin"/>
      <top style="thin"/>
      <bottom>
        <color indexed="63"/>
      </bottom>
    </border>
    <border>
      <left style="thin">
        <color theme="0" tint="-0.24993999302387238"/>
      </left>
      <right style="thin"/>
      <top style="thin">
        <color indexed="22"/>
      </top>
      <bottom>
        <color indexed="63"/>
      </bottom>
    </border>
    <border>
      <left style="thin">
        <color theme="0" tint="-0.24993999302387238"/>
      </left>
      <right style="thin"/>
      <top style="thin">
        <color theme="1"/>
      </top>
      <bottom style="thin">
        <color indexed="22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1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hair">
        <color indexed="9"/>
      </bottom>
    </border>
    <border>
      <left>
        <color indexed="63"/>
      </left>
      <right>
        <color indexed="63"/>
      </right>
      <top style="thick"/>
      <bottom style="hair">
        <color indexed="9"/>
      </bottom>
    </border>
    <border>
      <left>
        <color indexed="63"/>
      </left>
      <right style="thick"/>
      <top style="thick"/>
      <bottom style="hair">
        <color indexed="9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ck"/>
      <top style="hair">
        <color indexed="9"/>
      </top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n">
        <color indexed="22"/>
      </left>
      <right>
        <color indexed="63"/>
      </right>
      <top style="hair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ck"/>
      <top style="hair">
        <color indexed="9"/>
      </top>
      <bottom>
        <color indexed="63"/>
      </bottom>
    </border>
    <border>
      <left style="thin">
        <color indexed="22"/>
      </left>
      <right style="thick"/>
      <top>
        <color indexed="63"/>
      </top>
      <bottom style="hair">
        <color indexed="9"/>
      </bottom>
    </border>
    <border>
      <left style="thin">
        <color indexed="22"/>
      </left>
      <right style="thin">
        <color indexed="22"/>
      </right>
      <top style="hair">
        <color indexed="9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hair"/>
      <top style="thin"/>
      <bottom>
        <color indexed="63"/>
      </bottom>
    </border>
    <border>
      <left style="thick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ck"/>
      <right style="hair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5" fillId="34" borderId="11" xfId="0" applyFont="1" applyFill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33" borderId="10" xfId="0" applyFont="1" applyFill="1" applyBorder="1" applyAlignment="1">
      <alignment/>
    </xf>
    <xf numFmtId="0" fontId="15" fillId="35" borderId="16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36" borderId="2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70" fillId="0" borderId="22" xfId="0" applyFont="1" applyBorder="1" applyAlignment="1">
      <alignment horizontal="center"/>
    </xf>
    <xf numFmtId="0" fontId="16" fillId="0" borderId="0" xfId="0" applyFont="1" applyBorder="1" applyAlignment="1" applyProtection="1">
      <alignment/>
      <protection locked="0"/>
    </xf>
    <xf numFmtId="0" fontId="5" fillId="34" borderId="0" xfId="0" applyFont="1" applyFill="1" applyBorder="1" applyAlignment="1">
      <alignment/>
    </xf>
    <xf numFmtId="0" fontId="15" fillId="37" borderId="23" xfId="0" applyFont="1" applyFill="1" applyBorder="1" applyAlignment="1">
      <alignment horizontal="center" vertical="center"/>
    </xf>
    <xf numFmtId="0" fontId="13" fillId="36" borderId="24" xfId="0" applyFont="1" applyFill="1" applyBorder="1" applyAlignment="1">
      <alignment horizontal="center" vertical="center"/>
    </xf>
    <xf numFmtId="0" fontId="14" fillId="34" borderId="10" xfId="0" applyFont="1" applyFill="1" applyBorder="1" applyAlignment="1" applyProtection="1">
      <alignment horizontal="center" vertical="center"/>
      <protection/>
    </xf>
    <xf numFmtId="0" fontId="14" fillId="34" borderId="25" xfId="0" applyFont="1" applyFill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7" xfId="0" applyBorder="1" applyAlignment="1" applyProtection="1">
      <alignment/>
      <protection locked="0"/>
    </xf>
    <xf numFmtId="0" fontId="11" fillId="36" borderId="28" xfId="0" applyFont="1" applyFill="1" applyBorder="1" applyAlignment="1">
      <alignment horizontal="left" vertical="center"/>
    </xf>
    <xf numFmtId="0" fontId="71" fillId="38" borderId="29" xfId="0" applyFont="1" applyFill="1" applyBorder="1" applyAlignment="1" applyProtection="1">
      <alignment horizontal="center" vertical="center" shrinkToFit="1"/>
      <protection/>
    </xf>
    <xf numFmtId="0" fontId="71" fillId="38" borderId="30" xfId="0" applyFont="1" applyFill="1" applyBorder="1" applyAlignment="1" applyProtection="1">
      <alignment horizontal="center" vertical="center" shrinkToFit="1"/>
      <protection/>
    </xf>
    <xf numFmtId="0" fontId="71" fillId="38" borderId="31" xfId="0" applyFont="1" applyFill="1" applyBorder="1" applyAlignment="1" applyProtection="1">
      <alignment horizontal="center" vertical="center" shrinkToFit="1"/>
      <protection/>
    </xf>
    <xf numFmtId="0" fontId="72" fillId="35" borderId="32" xfId="0" applyNumberFormat="1" applyFont="1" applyFill="1" applyBorder="1" applyAlignment="1" applyProtection="1">
      <alignment horizontal="center" vertical="center"/>
      <protection/>
    </xf>
    <xf numFmtId="0" fontId="72" fillId="35" borderId="33" xfId="0" applyNumberFormat="1" applyFont="1" applyFill="1" applyBorder="1" applyAlignment="1" applyProtection="1">
      <alignment horizontal="center" vertical="center"/>
      <protection/>
    </xf>
    <xf numFmtId="0" fontId="72" fillId="35" borderId="34" xfId="0" applyNumberFormat="1" applyFont="1" applyFill="1" applyBorder="1" applyAlignment="1" applyProtection="1">
      <alignment horizontal="center" vertical="center"/>
      <protection/>
    </xf>
    <xf numFmtId="0" fontId="72" fillId="35" borderId="35" xfId="0" applyNumberFormat="1" applyFont="1" applyFill="1" applyBorder="1" applyAlignment="1" applyProtection="1">
      <alignment horizontal="center" vertical="center"/>
      <protection/>
    </xf>
    <xf numFmtId="0" fontId="72" fillId="35" borderId="36" xfId="0" applyNumberFormat="1" applyFont="1" applyFill="1" applyBorder="1" applyAlignment="1" applyProtection="1">
      <alignment horizontal="center" vertical="center"/>
      <protection/>
    </xf>
    <xf numFmtId="0" fontId="15" fillId="19" borderId="37" xfId="0" applyFont="1" applyFill="1" applyBorder="1" applyAlignment="1">
      <alignment horizontal="center" vertical="center"/>
    </xf>
    <xf numFmtId="0" fontId="15" fillId="19" borderId="10" xfId="0" applyFont="1" applyFill="1" applyBorder="1" applyAlignment="1">
      <alignment horizontal="center" vertical="center"/>
    </xf>
    <xf numFmtId="0" fontId="15" fillId="19" borderId="38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15" fillId="19" borderId="39" xfId="0" applyFont="1" applyFill="1" applyBorder="1" applyAlignment="1">
      <alignment horizontal="center" vertical="center"/>
    </xf>
    <xf numFmtId="0" fontId="73" fillId="19" borderId="0" xfId="0" applyFont="1" applyFill="1" applyBorder="1" applyAlignment="1">
      <alignment horizontal="center" vertical="center"/>
    </xf>
    <xf numFmtId="0" fontId="74" fillId="19" borderId="39" xfId="0" applyFont="1" applyFill="1" applyBorder="1" applyAlignment="1">
      <alignment horizontal="center" vertical="center"/>
    </xf>
    <xf numFmtId="0" fontId="75" fillId="35" borderId="40" xfId="0" applyFont="1" applyFill="1" applyBorder="1" applyAlignment="1">
      <alignment horizontal="center" vertical="center"/>
    </xf>
    <xf numFmtId="0" fontId="75" fillId="19" borderId="39" xfId="0" applyFont="1" applyFill="1" applyBorder="1" applyAlignment="1">
      <alignment horizontal="center" vertical="center"/>
    </xf>
    <xf numFmtId="0" fontId="12" fillId="34" borderId="41" xfId="0" applyFont="1" applyFill="1" applyBorder="1" applyAlignment="1" applyProtection="1">
      <alignment horizontal="center" vertical="center"/>
      <protection/>
    </xf>
    <xf numFmtId="0" fontId="8" fillId="39" borderId="42" xfId="0" applyFont="1" applyFill="1" applyBorder="1" applyAlignment="1" applyProtection="1">
      <alignment horizontal="center" vertical="center"/>
      <protection/>
    </xf>
    <xf numFmtId="0" fontId="13" fillId="36" borderId="43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22" fillId="4" borderId="12" xfId="0" applyFont="1" applyFill="1" applyBorder="1" applyAlignment="1" applyProtection="1">
      <alignment horizontal="center"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2" fillId="4" borderId="45" xfId="0" applyFont="1" applyFill="1" applyBorder="1" applyAlignment="1" applyProtection="1">
      <alignment horizontal="center" vertical="center"/>
      <protection/>
    </xf>
    <xf numFmtId="0" fontId="22" fillId="4" borderId="46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2" fillId="34" borderId="47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 applyProtection="1">
      <alignment horizontal="center" vertical="center"/>
      <protection locked="0"/>
    </xf>
    <xf numFmtId="0" fontId="8" fillId="39" borderId="49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/>
    </xf>
    <xf numFmtId="0" fontId="70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70" fillId="0" borderId="52" xfId="0" applyFont="1" applyBorder="1" applyAlignment="1">
      <alignment horizontal="center"/>
    </xf>
    <xf numFmtId="0" fontId="20" fillId="40" borderId="53" xfId="0" applyFont="1" applyFill="1" applyBorder="1" applyAlignment="1">
      <alignment horizontal="center"/>
    </xf>
    <xf numFmtId="0" fontId="12" fillId="34" borderId="54" xfId="0" applyFont="1" applyFill="1" applyBorder="1" applyAlignment="1" applyProtection="1">
      <alignment horizontal="center" vertical="center"/>
      <protection/>
    </xf>
    <xf numFmtId="0" fontId="76" fillId="0" borderId="0" xfId="0" applyFont="1" applyBorder="1" applyAlignment="1" applyProtection="1">
      <alignment horizontal="left" vertical="center" wrapText="1"/>
      <protection locked="0"/>
    </xf>
    <xf numFmtId="0" fontId="12" fillId="34" borderId="55" xfId="0" applyFont="1" applyFill="1" applyBorder="1" applyAlignment="1" applyProtection="1">
      <alignment horizontal="center" vertical="center"/>
      <protection/>
    </xf>
    <xf numFmtId="0" fontId="12" fillId="34" borderId="56" xfId="0" applyFont="1" applyFill="1" applyBorder="1" applyAlignment="1" applyProtection="1">
      <alignment horizontal="center" vertical="center"/>
      <protection/>
    </xf>
    <xf numFmtId="0" fontId="12" fillId="34" borderId="57" xfId="0" applyFont="1" applyFill="1" applyBorder="1" applyAlignment="1" applyProtection="1">
      <alignment horizontal="center" vertical="center"/>
      <protection/>
    </xf>
    <xf numFmtId="0" fontId="12" fillId="34" borderId="58" xfId="0" applyFont="1" applyFill="1" applyBorder="1" applyAlignment="1" applyProtection="1">
      <alignment horizontal="center" vertical="center"/>
      <protection/>
    </xf>
    <xf numFmtId="0" fontId="12" fillId="34" borderId="59" xfId="0" applyFont="1" applyFill="1" applyBorder="1" applyAlignment="1" applyProtection="1">
      <alignment horizontal="center" vertical="center"/>
      <protection/>
    </xf>
    <xf numFmtId="0" fontId="12" fillId="34" borderId="60" xfId="0" applyFont="1" applyFill="1" applyBorder="1" applyAlignment="1" applyProtection="1">
      <alignment horizontal="center" vertical="center"/>
      <protection/>
    </xf>
    <xf numFmtId="0" fontId="76" fillId="0" borderId="61" xfId="0" applyFont="1" applyBorder="1" applyAlignment="1" applyProtection="1">
      <alignment horizontal="left" vertical="center"/>
      <protection locked="0"/>
    </xf>
    <xf numFmtId="0" fontId="22" fillId="19" borderId="12" xfId="0" applyFont="1" applyFill="1" applyBorder="1" applyAlignment="1" applyProtection="1">
      <alignment horizontal="center" vertical="center"/>
      <protection/>
    </xf>
    <xf numFmtId="0" fontId="21" fillId="19" borderId="62" xfId="0" applyFont="1" applyFill="1" applyBorder="1" applyAlignment="1" quotePrefix="1">
      <alignment horizontal="center" vertical="center" wrapText="1"/>
    </xf>
    <xf numFmtId="0" fontId="74" fillId="19" borderId="0" xfId="0" applyFont="1" applyFill="1" applyBorder="1" applyAlignment="1">
      <alignment horizontal="center" vertical="center"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63" xfId="0" applyFont="1" applyFill="1" applyBorder="1" applyAlignment="1" applyProtection="1">
      <alignment horizontal="center" vertical="center"/>
      <protection/>
    </xf>
    <xf numFmtId="0" fontId="14" fillId="34" borderId="23" xfId="0" applyFont="1" applyFill="1" applyBorder="1" applyAlignment="1" applyProtection="1">
      <alignment horizontal="center" vertical="center"/>
      <protection/>
    </xf>
    <xf numFmtId="0" fontId="24" fillId="19" borderId="64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77" fillId="0" borderId="0" xfId="0" applyFont="1" applyBorder="1" applyAlignment="1" applyProtection="1">
      <alignment horizontal="center" vertical="center" wrapText="1"/>
      <protection locked="0"/>
    </xf>
    <xf numFmtId="172" fontId="77" fillId="0" borderId="61" xfId="0" applyNumberFormat="1" applyFont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4" fillId="19" borderId="62" xfId="0" applyFont="1" applyFill="1" applyBorder="1" applyAlignment="1" quotePrefix="1">
      <alignment horizontal="center" vertical="center" wrapText="1"/>
    </xf>
    <xf numFmtId="0" fontId="78" fillId="19" borderId="0" xfId="0" applyFont="1" applyFill="1" applyBorder="1" applyAlignment="1">
      <alignment horizontal="center" vertical="center"/>
    </xf>
    <xf numFmtId="0" fontId="79" fillId="0" borderId="0" xfId="0" applyFont="1" applyBorder="1" applyAlignment="1" applyProtection="1">
      <alignment horizontal="left" vertical="center" wrapText="1"/>
      <protection locked="0"/>
    </xf>
    <xf numFmtId="0" fontId="79" fillId="0" borderId="61" xfId="0" applyFont="1" applyBorder="1" applyAlignment="1" applyProtection="1">
      <alignment horizontal="left" vertical="center"/>
      <protection locked="0"/>
    </xf>
    <xf numFmtId="0" fontId="15" fillId="4" borderId="38" xfId="0" applyFont="1" applyFill="1" applyBorder="1" applyAlignment="1">
      <alignment horizontal="center" vertical="center"/>
    </xf>
    <xf numFmtId="0" fontId="75" fillId="4" borderId="39" xfId="0" applyFont="1" applyFill="1" applyBorder="1" applyAlignment="1">
      <alignment horizontal="center" vertical="center"/>
    </xf>
    <xf numFmtId="0" fontId="15" fillId="19" borderId="44" xfId="0" applyFont="1" applyFill="1" applyBorder="1" applyAlignment="1">
      <alignment horizontal="center" vertical="center"/>
    </xf>
    <xf numFmtId="0" fontId="22" fillId="19" borderId="13" xfId="0" applyFont="1" applyFill="1" applyBorder="1" applyAlignment="1" applyProtection="1">
      <alignment horizontal="center" vertical="center"/>
      <protection/>
    </xf>
    <xf numFmtId="0" fontId="22" fillId="19" borderId="45" xfId="0" applyFont="1" applyFill="1" applyBorder="1" applyAlignment="1" applyProtection="1">
      <alignment horizontal="center" vertical="center"/>
      <protection/>
    </xf>
    <xf numFmtId="0" fontId="22" fillId="19" borderId="46" xfId="0" applyFont="1" applyFill="1" applyBorder="1" applyAlignment="1" applyProtection="1">
      <alignment horizontal="center" vertical="center"/>
      <protection/>
    </xf>
    <xf numFmtId="0" fontId="80" fillId="0" borderId="0" xfId="0" applyFont="1" applyAlignment="1">
      <alignment horizontal="center"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12" fillId="34" borderId="65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2" fillId="34" borderId="65" xfId="0" applyFont="1" applyFill="1" applyBorder="1" applyAlignment="1" applyProtection="1">
      <alignment horizontal="center" vertical="center"/>
      <protection/>
    </xf>
    <xf numFmtId="0" fontId="14" fillId="34" borderId="66" xfId="0" applyFont="1" applyFill="1" applyBorder="1" applyAlignment="1" applyProtection="1">
      <alignment horizontal="center" vertical="center"/>
      <protection/>
    </xf>
    <xf numFmtId="0" fontId="14" fillId="34" borderId="67" xfId="0" applyFont="1" applyFill="1" applyBorder="1" applyAlignment="1" applyProtection="1">
      <alignment horizontal="center" vertical="center"/>
      <protection/>
    </xf>
    <xf numFmtId="0" fontId="72" fillId="35" borderId="68" xfId="0" applyNumberFormat="1" applyFont="1" applyFill="1" applyBorder="1" applyAlignment="1" applyProtection="1">
      <alignment horizontal="center" vertical="center"/>
      <protection/>
    </xf>
    <xf numFmtId="0" fontId="72" fillId="35" borderId="69" xfId="0" applyNumberFormat="1" applyFont="1" applyFill="1" applyBorder="1" applyAlignment="1" applyProtection="1">
      <alignment horizontal="center" vertical="center"/>
      <protection/>
    </xf>
    <xf numFmtId="0" fontId="22" fillId="4" borderId="12" xfId="0" applyFont="1" applyFill="1" applyBorder="1" applyAlignment="1" applyProtection="1">
      <alignment horizontal="center" vertical="center"/>
      <protection/>
    </xf>
    <xf numFmtId="0" fontId="22" fillId="4" borderId="65" xfId="0" applyFont="1" applyFill="1" applyBorder="1" applyAlignment="1" applyProtection="1">
      <alignment horizontal="center" vertical="center"/>
      <protection/>
    </xf>
    <xf numFmtId="0" fontId="72" fillId="35" borderId="70" xfId="0" applyNumberFormat="1" applyFont="1" applyFill="1" applyBorder="1" applyAlignment="1" applyProtection="1">
      <alignment horizontal="center" vertical="center"/>
      <protection/>
    </xf>
    <xf numFmtId="0" fontId="12" fillId="34" borderId="71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right" vertical="center"/>
    </xf>
    <xf numFmtId="0" fontId="4" fillId="41" borderId="72" xfId="0" applyFont="1" applyFill="1" applyBorder="1" applyAlignment="1">
      <alignment horizontal="center"/>
    </xf>
    <xf numFmtId="0" fontId="4" fillId="41" borderId="73" xfId="0" applyFont="1" applyFill="1" applyBorder="1" applyAlignment="1">
      <alignment horizontal="center"/>
    </xf>
    <xf numFmtId="0" fontId="4" fillId="41" borderId="74" xfId="0" applyFont="1" applyFill="1" applyBorder="1" applyAlignment="1">
      <alignment horizontal="center"/>
    </xf>
    <xf numFmtId="0" fontId="4" fillId="41" borderId="75" xfId="0" applyFont="1" applyFill="1" applyBorder="1" applyAlignment="1">
      <alignment horizontal="center"/>
    </xf>
    <xf numFmtId="0" fontId="81" fillId="4" borderId="62" xfId="0" applyFont="1" applyFill="1" applyBorder="1" applyAlignment="1" quotePrefix="1">
      <alignment horizontal="center" vertical="center" wrapText="1"/>
    </xf>
    <xf numFmtId="0" fontId="81" fillId="4" borderId="76" xfId="0" applyFont="1" applyFill="1" applyBorder="1" applyAlignment="1" quotePrefix="1">
      <alignment horizontal="center" vertical="center" wrapText="1"/>
    </xf>
    <xf numFmtId="0" fontId="81" fillId="4" borderId="77" xfId="0" applyFont="1" applyFill="1" applyBorder="1" applyAlignment="1" quotePrefix="1">
      <alignment horizontal="center" vertical="center" wrapText="1"/>
    </xf>
    <xf numFmtId="0" fontId="24" fillId="19" borderId="62" xfId="0" applyFont="1" applyFill="1" applyBorder="1" applyAlignment="1" quotePrefix="1">
      <alignment horizontal="center" vertical="center" wrapText="1"/>
    </xf>
    <xf numFmtId="0" fontId="24" fillId="19" borderId="76" xfId="0" applyFont="1" applyFill="1" applyBorder="1" applyAlignment="1" quotePrefix="1">
      <alignment horizontal="center" vertical="center" wrapText="1"/>
    </xf>
    <xf numFmtId="0" fontId="24" fillId="19" borderId="77" xfId="0" applyFont="1" applyFill="1" applyBorder="1" applyAlignment="1" quotePrefix="1">
      <alignment horizontal="center" vertical="center" wrapText="1"/>
    </xf>
    <xf numFmtId="0" fontId="24" fillId="4" borderId="62" xfId="0" applyFont="1" applyFill="1" applyBorder="1" applyAlignment="1" quotePrefix="1">
      <alignment horizontal="center" vertical="center" wrapText="1"/>
    </xf>
    <xf numFmtId="0" fontId="24" fillId="4" borderId="76" xfId="0" applyFont="1" applyFill="1" applyBorder="1" applyAlignment="1" quotePrefix="1">
      <alignment horizontal="center" vertical="center" wrapText="1"/>
    </xf>
    <xf numFmtId="0" fontId="24" fillId="4" borderId="77" xfId="0" applyFont="1" applyFill="1" applyBorder="1" applyAlignment="1" quotePrefix="1">
      <alignment horizontal="center" vertical="center" wrapText="1"/>
    </xf>
    <xf numFmtId="0" fontId="22" fillId="19" borderId="12" xfId="0" applyFont="1" applyFill="1" applyBorder="1" applyAlignment="1" applyProtection="1">
      <alignment horizontal="center" vertical="center"/>
      <protection/>
    </xf>
    <xf numFmtId="0" fontId="22" fillId="19" borderId="65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3" fillId="36" borderId="78" xfId="0" applyFont="1" applyFill="1" applyBorder="1" applyAlignment="1">
      <alignment horizontal="center" vertical="center"/>
    </xf>
    <xf numFmtId="0" fontId="23" fillId="36" borderId="79" xfId="0" applyFont="1" applyFill="1" applyBorder="1" applyAlignment="1">
      <alignment horizontal="center" vertical="center"/>
    </xf>
    <xf numFmtId="0" fontId="23" fillId="36" borderId="80" xfId="0" applyFont="1" applyFill="1" applyBorder="1" applyAlignment="1">
      <alignment horizontal="center" vertical="center"/>
    </xf>
    <xf numFmtId="0" fontId="81" fillId="19" borderId="62" xfId="0" applyFont="1" applyFill="1" applyBorder="1" applyAlignment="1" quotePrefix="1">
      <alignment horizontal="center" vertical="center" wrapText="1"/>
    </xf>
    <xf numFmtId="0" fontId="81" fillId="19" borderId="76" xfId="0" applyFont="1" applyFill="1" applyBorder="1" applyAlignment="1" quotePrefix="1">
      <alignment horizontal="center" vertical="center" wrapText="1"/>
    </xf>
    <xf numFmtId="0" fontId="81" fillId="19" borderId="77" xfId="0" applyFont="1" applyFill="1" applyBorder="1" applyAlignment="1" quotePrefix="1">
      <alignment horizontal="center" vertical="center" wrapText="1"/>
    </xf>
    <xf numFmtId="0" fontId="16" fillId="0" borderId="81" xfId="0" applyNumberFormat="1" applyFont="1" applyBorder="1" applyAlignment="1">
      <alignment horizontal="center" vertical="center"/>
    </xf>
    <xf numFmtId="0" fontId="16" fillId="0" borderId="82" xfId="0" applyNumberFormat="1" applyFont="1" applyBorder="1" applyAlignment="1">
      <alignment horizontal="center" vertical="center"/>
    </xf>
    <xf numFmtId="0" fontId="16" fillId="34" borderId="12" xfId="0" applyNumberFormat="1" applyFont="1" applyFill="1" applyBorder="1" applyAlignment="1">
      <alignment horizontal="center" vertical="center"/>
    </xf>
    <xf numFmtId="0" fontId="16" fillId="34" borderId="46" xfId="0" applyNumberFormat="1" applyFont="1" applyFill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82" fillId="7" borderId="84" xfId="0" applyFont="1" applyFill="1" applyBorder="1" applyAlignment="1">
      <alignment horizontal="center" vertical="center"/>
    </xf>
    <xf numFmtId="0" fontId="82" fillId="7" borderId="27" xfId="0" applyFont="1" applyFill="1" applyBorder="1" applyAlignment="1">
      <alignment horizontal="center" vertical="center"/>
    </xf>
    <xf numFmtId="0" fontId="16" fillId="34" borderId="85" xfId="0" applyNumberFormat="1" applyFont="1" applyFill="1" applyBorder="1" applyAlignment="1">
      <alignment horizontal="center" vertical="center"/>
    </xf>
    <xf numFmtId="0" fontId="16" fillId="34" borderId="86" xfId="0" applyNumberFormat="1" applyFont="1" applyFill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34" borderId="89" xfId="0" applyNumberFormat="1" applyFont="1" applyFill="1" applyBorder="1" applyAlignment="1">
      <alignment horizontal="center" vertical="center"/>
    </xf>
    <xf numFmtId="0" fontId="82" fillId="7" borderId="90" xfId="0" applyFont="1" applyFill="1" applyBorder="1" applyAlignment="1">
      <alignment horizontal="center" vertical="center"/>
    </xf>
    <xf numFmtId="0" fontId="82" fillId="7" borderId="91" xfId="0" applyFont="1" applyFill="1" applyBorder="1" applyAlignment="1">
      <alignment horizontal="center" vertical="center"/>
    </xf>
    <xf numFmtId="0" fontId="6" fillId="34" borderId="92" xfId="0" applyFont="1" applyFill="1" applyBorder="1" applyAlignment="1" applyProtection="1">
      <alignment horizontal="center" vertical="center" wrapText="1" shrinkToFit="1"/>
      <protection locked="0"/>
    </xf>
    <xf numFmtId="0" fontId="6" fillId="34" borderId="93" xfId="0" applyFont="1" applyFill="1" applyBorder="1" applyAlignment="1" applyProtection="1">
      <alignment horizontal="center" vertical="center" wrapText="1" shrinkToFit="1"/>
      <protection locked="0"/>
    </xf>
    <xf numFmtId="0" fontId="82" fillId="7" borderId="94" xfId="0" applyFont="1" applyFill="1" applyBorder="1" applyAlignment="1">
      <alignment horizontal="center" vertical="center"/>
    </xf>
    <xf numFmtId="0" fontId="82" fillId="7" borderId="95" xfId="0" applyFont="1" applyFill="1" applyBorder="1" applyAlignment="1">
      <alignment horizontal="center" vertical="center"/>
    </xf>
    <xf numFmtId="0" fontId="83" fillId="0" borderId="11" xfId="0" applyFont="1" applyBorder="1" applyAlignment="1" applyProtection="1">
      <alignment horizontal="right" vertical="center"/>
      <protection locked="0"/>
    </xf>
    <xf numFmtId="0" fontId="17" fillId="34" borderId="44" xfId="0" applyFont="1" applyFill="1" applyBorder="1" applyAlignment="1" applyProtection="1">
      <alignment horizontal="center" vertical="center" wrapText="1" shrinkToFit="1"/>
      <protection locked="0"/>
    </xf>
    <xf numFmtId="0" fontId="17" fillId="34" borderId="23" xfId="0" applyFont="1" applyFill="1" applyBorder="1" applyAlignment="1" applyProtection="1">
      <alignment horizontal="center" vertical="center" wrapText="1" shrinkToFit="1"/>
      <protection locked="0"/>
    </xf>
    <xf numFmtId="0" fontId="16" fillId="0" borderId="96" xfId="0" applyNumberFormat="1" applyFont="1" applyBorder="1" applyAlignment="1">
      <alignment horizontal="center" vertical="center"/>
    </xf>
    <xf numFmtId="0" fontId="16" fillId="34" borderId="65" xfId="0" applyNumberFormat="1" applyFont="1" applyFill="1" applyBorder="1" applyAlignment="1">
      <alignment horizontal="center" vertical="center"/>
    </xf>
    <xf numFmtId="0" fontId="16" fillId="34" borderId="97" xfId="0" applyNumberFormat="1" applyFont="1" applyFill="1" applyBorder="1" applyAlignment="1">
      <alignment horizontal="center" vertical="center"/>
    </xf>
    <xf numFmtId="0" fontId="82" fillId="7" borderId="98" xfId="0" applyFont="1" applyFill="1" applyBorder="1" applyAlignment="1">
      <alignment horizontal="center" vertical="center"/>
    </xf>
    <xf numFmtId="0" fontId="17" fillId="34" borderId="63" xfId="0" applyFont="1" applyFill="1" applyBorder="1" applyAlignment="1" applyProtection="1">
      <alignment horizontal="center" vertical="center" wrapText="1" shrinkToFit="1"/>
      <protection locked="0"/>
    </xf>
    <xf numFmtId="0" fontId="16" fillId="0" borderId="9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0" fontId="0" fillId="40" borderId="37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8" fillId="0" borderId="104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0" fillId="0" borderId="107" xfId="0" applyBorder="1" applyAlignment="1">
      <alignment horizontal="center" vertical="center"/>
    </xf>
    <xf numFmtId="0" fontId="18" fillId="0" borderId="108" xfId="0" applyFont="1" applyBorder="1" applyAlignment="1">
      <alignment horizontal="center"/>
    </xf>
    <xf numFmtId="0" fontId="0" fillId="0" borderId="109" xfId="0" applyBorder="1" applyAlignment="1">
      <alignment horizontal="center" vertical="center"/>
    </xf>
    <xf numFmtId="172" fontId="17" fillId="0" borderId="15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172" fontId="17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3">
    <dxf>
      <font>
        <b/>
        <i val="0"/>
        <color theme="3" tint="0.3999499976634979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3" tint="0.3999499976634979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3" tint="0.3999100029468536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3" tint="0.3999100029468536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3" tint="0.3999100029468536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3" tint="0.3999100029468536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3" tint="0.3999100029468536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3" tint="0.3999100029468536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3" tint="0.3999100029468536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387DD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387DD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387DD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387DD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387DD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387DD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rgb="FFFF0000"/>
      </font>
    </dxf>
    <dxf>
      <font>
        <b/>
        <i val="0"/>
        <color rgb="FF387DD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indexed="9"/>
      </font>
    </dxf>
    <dxf>
      <font>
        <b/>
        <i val="0"/>
        <color rgb="FFFF0000"/>
      </font>
    </dxf>
    <dxf>
      <font>
        <b/>
        <i val="0"/>
        <color rgb="FF387DD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b/>
        <i val="0"/>
        <color rgb="FFFF0000"/>
      </font>
    </dxf>
    <dxf>
      <font>
        <b/>
        <i val="0"/>
        <color rgb="FF2B69B3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387DD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rgb="FFFF0000"/>
      </font>
    </dxf>
    <dxf>
      <font>
        <b/>
        <i val="0"/>
        <color rgb="FF2B69B3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2B69B3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rgb="FF1EA117"/>
      </font>
      <fill>
        <patternFill>
          <bgColor rgb="FF00B050"/>
        </patternFill>
      </fill>
    </dxf>
    <dxf>
      <font>
        <color rgb="FF1EA117"/>
      </font>
      <fill>
        <patternFill>
          <bgColor rgb="FF00B050"/>
        </patternFill>
      </fill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color rgb="FF1EA117"/>
      </font>
      <fill>
        <patternFill>
          <bgColor rgb="FF00B050"/>
        </patternFill>
      </fill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rgb="FFFF0000"/>
      </font>
    </dxf>
    <dxf>
      <font>
        <b/>
        <i val="0"/>
        <color rgb="FF387DD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indexed="9"/>
      </font>
    </dxf>
    <dxf>
      <font>
        <b/>
        <i val="0"/>
        <color rgb="FFFF0000"/>
      </font>
    </dxf>
    <dxf>
      <font>
        <b/>
        <i val="0"/>
        <color rgb="FF387DD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b/>
        <i val="0"/>
        <name val="Cambria"/>
        <color indexed="8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rgb="FFFF0000"/>
      </font>
    </dxf>
    <dxf>
      <font>
        <b/>
        <i val="0"/>
        <color rgb="FF2B69B3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387DD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color indexed="9"/>
      </font>
    </dxf>
    <dxf>
      <font>
        <b/>
        <i val="0"/>
        <name val="Cambria"/>
        <color indexed="8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rgb="FFFF0000"/>
      </font>
    </dxf>
    <dxf>
      <font>
        <b/>
        <i val="0"/>
        <color rgb="FF2B69B3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2B69B3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theme="0"/>
      </font>
    </dxf>
    <dxf>
      <font>
        <color indexed="9"/>
      </font>
    </dxf>
    <dxf>
      <font>
        <color rgb="FF1EA117"/>
      </font>
      <fill>
        <patternFill>
          <bgColor rgb="FF00B050"/>
        </patternFill>
      </fill>
    </dxf>
    <dxf>
      <font>
        <color rgb="FF1EA117"/>
      </font>
      <fill>
        <patternFill>
          <bgColor rgb="FF00B050"/>
        </patternFill>
      </fill>
    </dxf>
    <dxf>
      <font>
        <color indexed="9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1EA117"/>
      </font>
    </dxf>
    <dxf>
      <font>
        <b/>
        <i val="0"/>
        <color rgb="FFFF000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b/>
        <i val="0"/>
        <name val="Cambria"/>
        <color indexed="8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color rgb="FF1EA117"/>
      </font>
      <fill>
        <patternFill>
          <bgColor rgb="FF00B050"/>
        </patternFill>
      </fill>
    </dxf>
    <dxf>
      <font>
        <b/>
        <i val="0"/>
        <name val="Cambria"/>
        <color indexed="8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rgb="FF00000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6"/>
  <sheetViews>
    <sheetView showGridLines="0" showRowColHeaders="0" zoomScalePageLayoutView="0" workbookViewId="0" topLeftCell="A1">
      <selection activeCell="H16" sqref="H16"/>
    </sheetView>
  </sheetViews>
  <sheetFormatPr defaultColWidth="9.140625" defaultRowHeight="12.75"/>
  <cols>
    <col min="1" max="1" width="8.8515625" style="1" customWidth="1"/>
    <col min="2" max="4" width="17.28125" style="0" customWidth="1"/>
    <col min="5" max="7" width="17.28125" style="0" hidden="1" customWidth="1"/>
    <col min="8" max="8" width="17.28125" style="0" customWidth="1"/>
  </cols>
  <sheetData>
    <row r="1" spans="1:10" ht="12.75">
      <c r="A1" s="5" t="s">
        <v>10</v>
      </c>
      <c r="B1" s="3" t="s">
        <v>39</v>
      </c>
      <c r="C1" s="3" t="s">
        <v>40</v>
      </c>
      <c r="D1" s="3" t="s">
        <v>41</v>
      </c>
      <c r="E1" s="3" t="s">
        <v>42</v>
      </c>
      <c r="F1" s="3" t="s">
        <v>43</v>
      </c>
      <c r="G1" s="3" t="s">
        <v>44</v>
      </c>
      <c r="H1" s="3" t="s">
        <v>38</v>
      </c>
      <c r="I1" s="3"/>
      <c r="J1" s="3"/>
    </row>
    <row r="2" spans="2:10" ht="12.75" hidden="1">
      <c r="B2" s="3"/>
      <c r="C2" s="3"/>
      <c r="D2" s="3"/>
      <c r="E2" s="3"/>
      <c r="F2" s="3"/>
      <c r="G2" s="3"/>
      <c r="H2" s="4"/>
      <c r="I2" s="3"/>
      <c r="J2" s="3"/>
    </row>
    <row r="3" spans="1:10" ht="12.75">
      <c r="A3" s="5">
        <v>1</v>
      </c>
      <c r="B3" s="3"/>
      <c r="C3" s="3"/>
      <c r="D3" s="3"/>
      <c r="E3" s="3"/>
      <c r="F3" s="3"/>
      <c r="G3" s="3"/>
      <c r="H3" s="20" t="s">
        <v>48</v>
      </c>
      <c r="I3" s="3"/>
      <c r="J3" s="3"/>
    </row>
    <row r="4" spans="1:10" ht="12.75">
      <c r="A4" s="5">
        <v>2</v>
      </c>
      <c r="B4" s="3"/>
      <c r="C4" s="3"/>
      <c r="D4" s="3"/>
      <c r="E4" s="3"/>
      <c r="F4" s="3"/>
      <c r="G4" s="3"/>
      <c r="H4" s="4"/>
      <c r="I4" s="3"/>
      <c r="J4" s="3"/>
    </row>
    <row r="5" spans="1:10" ht="12.75">
      <c r="A5" s="5">
        <v>3</v>
      </c>
      <c r="B5" s="3"/>
      <c r="C5" s="3"/>
      <c r="D5" s="3"/>
      <c r="E5" s="3"/>
      <c r="F5" s="3"/>
      <c r="G5" s="3"/>
      <c r="H5" s="4"/>
      <c r="I5" s="3"/>
      <c r="J5" s="3"/>
    </row>
    <row r="6" spans="1:10" ht="12.75">
      <c r="A6" s="5">
        <v>4</v>
      </c>
      <c r="B6" s="3"/>
      <c r="C6" s="3"/>
      <c r="D6" s="3"/>
      <c r="E6" s="3"/>
      <c r="F6" s="3"/>
      <c r="G6" s="3"/>
      <c r="H6" s="4"/>
      <c r="I6" s="3"/>
      <c r="J6" s="3"/>
    </row>
    <row r="7" spans="1:10" ht="12.75">
      <c r="A7" s="5">
        <v>5</v>
      </c>
      <c r="B7" s="3"/>
      <c r="C7" s="3"/>
      <c r="D7" s="3"/>
      <c r="E7" s="3"/>
      <c r="F7" s="3"/>
      <c r="G7" s="3"/>
      <c r="H7" s="4"/>
      <c r="I7" s="3"/>
      <c r="J7" s="3"/>
    </row>
    <row r="8" spans="1:10" ht="12.75">
      <c r="A8" s="5">
        <v>6</v>
      </c>
      <c r="B8" s="3"/>
      <c r="C8" s="3"/>
      <c r="D8" s="3"/>
      <c r="E8" s="3"/>
      <c r="F8" s="3"/>
      <c r="G8" s="3"/>
      <c r="H8" s="4"/>
      <c r="I8" s="3"/>
      <c r="J8" s="3"/>
    </row>
    <row r="9" spans="1:10" ht="12.75">
      <c r="A9" s="5">
        <v>7</v>
      </c>
      <c r="B9" s="3"/>
      <c r="C9" s="3"/>
      <c r="D9" s="3"/>
      <c r="E9" s="3"/>
      <c r="F9" s="3"/>
      <c r="G9" s="3"/>
      <c r="H9" s="4"/>
      <c r="I9" s="3"/>
      <c r="J9" s="3"/>
    </row>
    <row r="10" spans="1:10" ht="12.75">
      <c r="A10" s="5">
        <v>8</v>
      </c>
      <c r="B10" s="3"/>
      <c r="C10" s="3"/>
      <c r="D10" s="3"/>
      <c r="E10" s="3"/>
      <c r="F10" s="3"/>
      <c r="G10" s="3"/>
      <c r="H10" s="4"/>
      <c r="I10" s="3"/>
      <c r="J10" s="3"/>
    </row>
    <row r="11" spans="1:10" ht="12.75">
      <c r="A11" s="5">
        <v>9</v>
      </c>
      <c r="B11" s="3"/>
      <c r="C11" s="3"/>
      <c r="D11" s="3"/>
      <c r="E11" s="3"/>
      <c r="F11" s="3"/>
      <c r="G11" s="3"/>
      <c r="H11" s="4"/>
      <c r="I11" s="3"/>
      <c r="J11" s="3"/>
    </row>
    <row r="12" spans="1:10" ht="12.75">
      <c r="A12" s="5">
        <v>10</v>
      </c>
      <c r="B12" s="3"/>
      <c r="C12" s="3"/>
      <c r="D12" s="3"/>
      <c r="E12" s="3"/>
      <c r="F12" s="3"/>
      <c r="G12" s="3"/>
      <c r="H12" s="4"/>
      <c r="I12" s="3"/>
      <c r="J12" s="3"/>
    </row>
    <row r="13" spans="1:10" ht="12.75">
      <c r="A13" s="5">
        <v>11</v>
      </c>
      <c r="B13" s="3"/>
      <c r="C13" s="3"/>
      <c r="D13" s="3"/>
      <c r="E13" s="3"/>
      <c r="F13" s="3"/>
      <c r="G13" s="3"/>
      <c r="H13" s="4"/>
      <c r="I13" s="3"/>
      <c r="J13" s="3"/>
    </row>
    <row r="14" spans="1:10" ht="12.75">
      <c r="A14" s="5">
        <v>12</v>
      </c>
      <c r="B14" s="3"/>
      <c r="C14" s="3"/>
      <c r="D14" s="3"/>
      <c r="E14" s="3"/>
      <c r="F14" s="3"/>
      <c r="G14" s="3"/>
      <c r="H14" s="4"/>
      <c r="I14" s="3"/>
      <c r="J14" s="3"/>
    </row>
    <row r="15" spans="1:10" ht="12.75">
      <c r="A15" s="5">
        <v>13</v>
      </c>
      <c r="B15" s="3"/>
      <c r="C15" s="3"/>
      <c r="D15" s="3"/>
      <c r="E15" s="3"/>
      <c r="F15" s="3"/>
      <c r="G15" s="3"/>
      <c r="H15" s="4"/>
      <c r="I15" s="3"/>
      <c r="J15" s="3"/>
    </row>
    <row r="16" spans="1:10" ht="12.75">
      <c r="A16" s="5">
        <v>14</v>
      </c>
      <c r="B16" s="3"/>
      <c r="C16" s="3"/>
      <c r="D16" s="3"/>
      <c r="E16" s="3"/>
      <c r="F16" s="3"/>
      <c r="G16" s="3"/>
      <c r="H16" s="4"/>
      <c r="I16" s="3"/>
      <c r="J16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BX34"/>
  <sheetViews>
    <sheetView showGridLines="0" showRowColHeaders="0" tabSelected="1" zoomScale="65" zoomScaleNormal="6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5" sqref="E5"/>
    </sheetView>
  </sheetViews>
  <sheetFormatPr defaultColWidth="0" defaultRowHeight="12.75"/>
  <cols>
    <col min="1" max="1" width="22.57421875" style="0" customWidth="1"/>
    <col min="2" max="2" width="7.8515625" style="1" customWidth="1"/>
    <col min="3" max="3" width="35.140625" style="1" customWidth="1"/>
    <col min="4" max="4" width="7.00390625" style="1" customWidth="1"/>
    <col min="5" max="5" width="7.140625" style="1" customWidth="1"/>
    <col min="6" max="6" width="7.00390625" style="1" customWidth="1"/>
    <col min="7" max="8" width="6.8515625" style="1" customWidth="1"/>
    <col min="9" max="9" width="7.421875" style="1" customWidth="1"/>
    <col min="10" max="10" width="8.28125" style="1" hidden="1" customWidth="1"/>
    <col min="11" max="11" width="7.7109375" style="1" customWidth="1"/>
    <col min="12" max="12" width="7.00390625" style="1" hidden="1" customWidth="1"/>
    <col min="13" max="13" width="7.00390625" style="0" hidden="1" customWidth="1"/>
    <col min="14" max="14" width="7.00390625" style="1" hidden="1" customWidth="1"/>
    <col min="15" max="16" width="7.140625" style="1" customWidth="1"/>
    <col min="17" max="18" width="6.8515625" style="1" customWidth="1"/>
    <col min="19" max="19" width="7.7109375" style="75" customWidth="1"/>
    <col min="20" max="20" width="8.57421875" style="2" hidden="1" customWidth="1"/>
    <col min="21" max="21" width="7.57421875" style="2" customWidth="1"/>
    <col min="22" max="22" width="21.140625" style="2" hidden="1" customWidth="1"/>
    <col min="23" max="23" width="8.140625" style="0" hidden="1" customWidth="1"/>
    <col min="24" max="24" width="8.140625" style="2" hidden="1" customWidth="1"/>
    <col min="25" max="26" width="7.140625" style="2" customWidth="1"/>
    <col min="27" max="28" width="6.8515625" style="1" customWidth="1"/>
    <col min="29" max="29" width="7.7109375" style="1" customWidth="1"/>
    <col min="30" max="30" width="8.57421875" style="1" hidden="1" customWidth="1"/>
    <col min="31" max="31" width="7.7109375" style="1" customWidth="1"/>
    <col min="32" max="32" width="8.28125" style="1" hidden="1" customWidth="1"/>
    <col min="33" max="33" width="8.28125" style="0" hidden="1" customWidth="1"/>
    <col min="34" max="34" width="8.28125" style="1" hidden="1" customWidth="1"/>
    <col min="35" max="36" width="8.28125" style="1" customWidth="1"/>
    <col min="37" max="38" width="6.7109375" style="1" customWidth="1"/>
    <col min="39" max="39" width="7.57421875" style="1" customWidth="1"/>
    <col min="40" max="40" width="8.28125" style="1" hidden="1" customWidth="1"/>
    <col min="41" max="41" width="7.57421875" style="1" customWidth="1"/>
    <col min="42" max="44" width="8.28125" style="1" hidden="1" customWidth="1"/>
    <col min="45" max="46" width="8.28125" style="1" customWidth="1"/>
    <col min="47" max="48" width="6.7109375" style="1" customWidth="1"/>
    <col min="49" max="49" width="7.140625" style="1" customWidth="1"/>
    <col min="50" max="50" width="8.28125" style="1" hidden="1" customWidth="1"/>
    <col min="51" max="51" width="7.57421875" style="1" customWidth="1"/>
    <col min="52" max="54" width="8.28125" style="1" hidden="1" customWidth="1"/>
    <col min="55" max="56" width="8.28125" style="1" customWidth="1"/>
    <col min="57" max="58" width="6.7109375" style="1" customWidth="1"/>
    <col min="59" max="59" width="7.140625" style="1" customWidth="1"/>
    <col min="60" max="60" width="8.28125" style="1" hidden="1" customWidth="1"/>
    <col min="61" max="61" width="7.57421875" style="1" customWidth="1"/>
    <col min="62" max="65" width="8.28125" style="1" hidden="1" customWidth="1"/>
    <col min="66" max="66" width="9.00390625" style="1" customWidth="1"/>
    <col min="67" max="67" width="8.57421875" style="1" customWidth="1"/>
    <col min="68" max="68" width="10.00390625" style="1" customWidth="1"/>
    <col min="69" max="70" width="16.28125" style="1" hidden="1" customWidth="1"/>
    <col min="71" max="71" width="12.140625" style="1" hidden="1" customWidth="1"/>
    <col min="72" max="72" width="9.421875" style="1" customWidth="1"/>
    <col min="73" max="73" width="1.8515625" style="0" customWidth="1"/>
    <col min="74" max="74" width="4.421875" style="0" customWidth="1"/>
    <col min="75" max="78" width="9.140625" style="0" customWidth="1"/>
    <col min="79" max="79" width="9.28125" style="0" customWidth="1"/>
    <col min="80" max="80" width="9.140625" style="0" customWidth="1"/>
    <col min="81" max="81" width="8.00390625" style="0" customWidth="1"/>
    <col min="82" max="84" width="6.7109375" style="0" hidden="1" customWidth="1"/>
    <col min="85" max="85" width="9.140625" style="0" hidden="1" customWidth="1"/>
    <col min="86" max="88" width="6.7109375" style="0" hidden="1" customWidth="1"/>
    <col min="89" max="89" width="9.140625" style="0" hidden="1" customWidth="1"/>
    <col min="90" max="90" width="9.28125" style="0" hidden="1" customWidth="1"/>
    <col min="91" max="91" width="9.140625" style="0" hidden="1" customWidth="1"/>
    <col min="92" max="92" width="8.00390625" style="0" hidden="1" customWidth="1"/>
    <col min="93" max="93" width="9.28125" style="0" hidden="1" customWidth="1"/>
    <col min="94" max="94" width="9.140625" style="0" hidden="1" customWidth="1"/>
    <col min="95" max="95" width="8.00390625" style="0" hidden="1" customWidth="1"/>
    <col min="96" max="97" width="6.7109375" style="0" hidden="1" customWidth="1"/>
    <col min="98" max="98" width="9.140625" style="0" hidden="1" customWidth="1"/>
    <col min="99" max="99" width="9.28125" style="0" hidden="1" customWidth="1"/>
    <col min="100" max="100" width="9.140625" style="0" hidden="1" customWidth="1"/>
    <col min="101" max="101" width="8.00390625" style="0" hidden="1" customWidth="1"/>
    <col min="102" max="102" width="9.28125" style="0" hidden="1" customWidth="1"/>
    <col min="103" max="103" width="9.140625" style="0" hidden="1" customWidth="1"/>
    <col min="104" max="104" width="8.00390625" style="0" hidden="1" customWidth="1"/>
    <col min="105" max="105" width="9.140625" style="0" hidden="1" customWidth="1"/>
    <col min="106" max="106" width="8.00390625" style="0" hidden="1" customWidth="1"/>
    <col min="107" max="108" width="6.7109375" style="0" hidden="1" customWidth="1"/>
    <col min="109" max="109" width="9.140625" style="0" hidden="1" customWidth="1"/>
    <col min="110" max="110" width="9.28125" style="0" hidden="1" customWidth="1"/>
    <col min="111" max="111" width="9.140625" style="0" hidden="1" customWidth="1"/>
    <col min="112" max="112" width="8.00390625" style="0" hidden="1" customWidth="1"/>
    <col min="113" max="113" width="9.28125" style="0" hidden="1" customWidth="1"/>
    <col min="114" max="114" width="9.140625" style="0" hidden="1" customWidth="1"/>
    <col min="115" max="115" width="8.00390625" style="0" hidden="1" customWidth="1"/>
    <col min="116" max="116" width="9.140625" style="0" hidden="1" customWidth="1"/>
    <col min="117" max="117" width="8.00390625" style="0" hidden="1" customWidth="1"/>
    <col min="118" max="118" width="9.28125" style="0" hidden="1" customWidth="1"/>
    <col min="119" max="119" width="9.140625" style="0" hidden="1" customWidth="1"/>
    <col min="120" max="120" width="8.00390625" style="0" hidden="1" customWidth="1"/>
    <col min="121" max="16384" width="9.140625" style="0" hidden="1" customWidth="1"/>
  </cols>
  <sheetData>
    <row r="1" spans="2:76" ht="29.25" customHeight="1">
      <c r="B1" s="141" t="s">
        <v>9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32"/>
      <c r="BV1" s="19"/>
      <c r="BW1" s="19"/>
      <c r="BX1" s="6"/>
    </row>
    <row r="2" spans="2:76" ht="29.25" customHeight="1">
      <c r="B2" s="141" t="s">
        <v>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32"/>
      <c r="BV2" s="19"/>
      <c r="BW2" s="19"/>
      <c r="BX2" s="6"/>
    </row>
    <row r="3" spans="2:76" ht="15.75" customHeight="1" thickBot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N3" s="28"/>
      <c r="O3" s="28"/>
      <c r="P3" s="28"/>
      <c r="Q3" s="125"/>
      <c r="R3" s="125"/>
      <c r="S3" s="125"/>
      <c r="U3" s="16"/>
      <c r="V3" s="16"/>
      <c r="X3" s="16"/>
      <c r="Y3" s="17"/>
      <c r="Z3" s="17"/>
      <c r="AA3" s="125"/>
      <c r="AB3" s="125"/>
      <c r="AC3" s="125"/>
      <c r="AE3" s="8"/>
      <c r="AF3" s="8"/>
      <c r="AH3" s="8"/>
      <c r="AI3" s="28"/>
      <c r="AJ3" s="28"/>
      <c r="AK3" s="28"/>
      <c r="AL3" s="28"/>
      <c r="AM3" s="28"/>
      <c r="AN3" s="28"/>
      <c r="AO3" s="28"/>
      <c r="AP3" s="28"/>
      <c r="AQ3"/>
      <c r="AR3" s="28"/>
      <c r="AS3" s="28"/>
      <c r="AT3" s="28"/>
      <c r="AU3" s="125"/>
      <c r="AV3" s="125"/>
      <c r="AW3" s="125"/>
      <c r="AX3" s="2"/>
      <c r="AY3" s="16"/>
      <c r="AZ3" s="16"/>
      <c r="BA3"/>
      <c r="BB3" s="16"/>
      <c r="BC3" s="17"/>
      <c r="BD3" s="17"/>
      <c r="BE3" s="125"/>
      <c r="BF3" s="125"/>
      <c r="BG3" s="125"/>
      <c r="BI3" s="8"/>
      <c r="BJ3" s="8"/>
      <c r="BK3"/>
      <c r="BL3" s="8"/>
      <c r="BM3" s="8"/>
      <c r="BN3" s="15"/>
      <c r="BO3" s="15"/>
      <c r="BP3" s="15"/>
      <c r="BQ3" s="15"/>
      <c r="BR3" s="15"/>
      <c r="BS3" s="15"/>
      <c r="BT3" s="15"/>
      <c r="BU3" s="18"/>
      <c r="BV3" s="19"/>
      <c r="BW3" s="19"/>
      <c r="BX3" s="6"/>
    </row>
    <row r="4" spans="2:76" ht="9" customHeight="1" thickBot="1" thickTop="1">
      <c r="B4" s="142"/>
      <c r="C4" s="142"/>
      <c r="D4" s="29"/>
      <c r="E4" s="29"/>
      <c r="F4" s="29"/>
      <c r="G4" s="126">
        <f>(SUM(G7:G34)-(SUM(H7:H34)))</f>
        <v>0</v>
      </c>
      <c r="H4" s="127"/>
      <c r="I4" s="61">
        <f>IF(MOD(SUM(I7:I34),$F$5)=0,0,MOD(SUM(I7:I34),$F$5))</f>
        <v>0</v>
      </c>
      <c r="J4" s="29"/>
      <c r="K4" s="29"/>
      <c r="L4" s="29"/>
      <c r="N4" s="29"/>
      <c r="O4" s="29"/>
      <c r="P4" s="30"/>
      <c r="Q4" s="126">
        <f>(SUM(Q7:Q34)-(SUM(R7:R34)))</f>
        <v>0</v>
      </c>
      <c r="R4" s="127"/>
      <c r="S4" s="74">
        <f>IF(MOD(SUM(S7:S34),$F$5)=0,0,MOD(SUM(S7:S34),$F$5))</f>
        <v>0</v>
      </c>
      <c r="T4" s="33"/>
      <c r="U4" s="33"/>
      <c r="V4" s="33"/>
      <c r="X4" s="33"/>
      <c r="Y4" s="29"/>
      <c r="Z4" s="30"/>
      <c r="AA4" s="128">
        <f>(SUM(AA7:AA33)-(SUM(AB7:AB33)))</f>
        <v>0</v>
      </c>
      <c r="AB4" s="129"/>
      <c r="AC4" s="61">
        <f>IF(MOD(SUM(AC7:AC33),$F$5)=0,0,MOD(SUM(AC7:AC33),$F$5))</f>
        <v>0</v>
      </c>
      <c r="AD4" s="7"/>
      <c r="AE4" s="33"/>
      <c r="AF4" s="33"/>
      <c r="AH4" s="33"/>
      <c r="AI4" s="29"/>
      <c r="AJ4" s="29"/>
      <c r="AK4" s="126">
        <f>(SUM(AK7:AK34)-(SUM(AL7:AL34)))</f>
        <v>0</v>
      </c>
      <c r="AL4" s="127"/>
      <c r="AM4" s="61">
        <f>IF(MOD(SUM(AM7:AM34),$F$5)=0,0,MOD(SUM(AM7:AM34),$F$5))</f>
        <v>0</v>
      </c>
      <c r="AN4" s="29"/>
      <c r="AO4" s="29"/>
      <c r="AP4" s="29"/>
      <c r="AQ4"/>
      <c r="AR4" s="29"/>
      <c r="AS4" s="29"/>
      <c r="AT4" s="30"/>
      <c r="AU4" s="126">
        <f>(SUM(AU7:AU34)-(SUM(AV7:AV34)))</f>
        <v>0</v>
      </c>
      <c r="AV4" s="127"/>
      <c r="AW4" s="74">
        <f>IF(MOD(SUM(AW7:AW34),$F$5)=0,0,MOD(SUM(AW7:AW34),$F$5))</f>
        <v>0</v>
      </c>
      <c r="AX4" s="33"/>
      <c r="AY4" s="33"/>
      <c r="AZ4" s="33"/>
      <c r="BA4"/>
      <c r="BB4" s="33"/>
      <c r="BC4" s="29"/>
      <c r="BD4" s="30"/>
      <c r="BE4" s="128">
        <f>(SUM(BE7:BE33)-(SUM(BF7:BF33)))</f>
        <v>0</v>
      </c>
      <c r="BF4" s="129"/>
      <c r="BG4" s="61">
        <f>IF(MOD(SUM(BG7:BG33),$F$5)=0,0,MOD(SUM(BG7:BG33),$F$5))</f>
        <v>0</v>
      </c>
      <c r="BH4" s="7"/>
      <c r="BI4" s="33"/>
      <c r="BJ4" s="33"/>
      <c r="BK4"/>
      <c r="BL4" s="33"/>
      <c r="BM4" s="33"/>
      <c r="BN4" s="9"/>
      <c r="BO4" s="9"/>
      <c r="BP4" s="9"/>
      <c r="BQ4" s="9"/>
      <c r="BR4" s="9"/>
      <c r="BS4" s="9"/>
      <c r="BT4" s="9"/>
      <c r="BU4" s="18"/>
      <c r="BV4" s="19"/>
      <c r="BW4" s="19"/>
      <c r="BX4" s="6"/>
    </row>
    <row r="5" spans="2:76" ht="50.25" customHeight="1" thickBot="1" thickTop="1">
      <c r="B5" s="168" t="s">
        <v>46</v>
      </c>
      <c r="C5" s="168"/>
      <c r="D5" s="168"/>
      <c r="E5" s="83" t="s">
        <v>67</v>
      </c>
      <c r="F5" s="90">
        <v>12</v>
      </c>
      <c r="G5" s="146" t="s">
        <v>68</v>
      </c>
      <c r="H5" s="147"/>
      <c r="I5" s="147"/>
      <c r="J5" s="147"/>
      <c r="K5" s="148"/>
      <c r="L5" s="97"/>
      <c r="M5" s="98"/>
      <c r="N5" s="97"/>
      <c r="O5" s="99"/>
      <c r="P5" s="100"/>
      <c r="Q5" s="136" t="s">
        <v>69</v>
      </c>
      <c r="R5" s="137"/>
      <c r="S5" s="137"/>
      <c r="T5" s="137"/>
      <c r="U5" s="138"/>
      <c r="V5" s="101"/>
      <c r="W5" s="98"/>
      <c r="X5" s="101"/>
      <c r="Y5" s="99"/>
      <c r="Z5" s="100"/>
      <c r="AA5" s="133" t="s">
        <v>70</v>
      </c>
      <c r="AB5" s="134"/>
      <c r="AC5" s="134"/>
      <c r="AD5" s="134"/>
      <c r="AE5" s="135"/>
      <c r="AF5" s="102"/>
      <c r="AG5" s="98"/>
      <c r="AH5" s="103"/>
      <c r="AI5" s="104"/>
      <c r="AJ5" s="105"/>
      <c r="AK5" s="130" t="s">
        <v>71</v>
      </c>
      <c r="AL5" s="131"/>
      <c r="AM5" s="131"/>
      <c r="AN5" s="131"/>
      <c r="AO5" s="132"/>
      <c r="AP5" s="97"/>
      <c r="AQ5" s="98"/>
      <c r="AR5" s="97"/>
      <c r="AS5" s="99"/>
      <c r="AT5" s="100"/>
      <c r="AU5" s="133" t="s">
        <v>72</v>
      </c>
      <c r="AV5" s="134"/>
      <c r="AW5" s="134"/>
      <c r="AX5" s="134"/>
      <c r="AY5" s="135"/>
      <c r="AZ5" s="101"/>
      <c r="BA5" s="98"/>
      <c r="BB5" s="101"/>
      <c r="BC5" s="99"/>
      <c r="BD5" s="100"/>
      <c r="BE5" s="136" t="s">
        <v>73</v>
      </c>
      <c r="BF5" s="137"/>
      <c r="BG5" s="137"/>
      <c r="BH5" s="137"/>
      <c r="BI5" s="138"/>
      <c r="BJ5" s="92"/>
      <c r="BK5"/>
      <c r="BL5" s="56"/>
      <c r="BM5" s="56"/>
      <c r="BN5" s="143" t="s">
        <v>4</v>
      </c>
      <c r="BO5" s="144"/>
      <c r="BP5" s="144"/>
      <c r="BQ5" s="144"/>
      <c r="BR5" s="144"/>
      <c r="BS5" s="144"/>
      <c r="BT5" s="145"/>
      <c r="BU5" s="18"/>
      <c r="BV5" s="19"/>
      <c r="BW5" s="19"/>
      <c r="BX5" s="6"/>
    </row>
    <row r="6" spans="2:76" ht="30" customHeight="1" thickTop="1">
      <c r="B6" s="26" t="s">
        <v>0</v>
      </c>
      <c r="C6" s="62" t="s">
        <v>56</v>
      </c>
      <c r="D6" s="42"/>
      <c r="E6" s="21" t="s">
        <v>12</v>
      </c>
      <c r="F6" s="55" t="s">
        <v>13</v>
      </c>
      <c r="G6" s="51" t="s">
        <v>6</v>
      </c>
      <c r="H6" s="52" t="s">
        <v>7</v>
      </c>
      <c r="I6" s="53" t="s">
        <v>54</v>
      </c>
      <c r="J6" s="53" t="s">
        <v>11</v>
      </c>
      <c r="K6" s="52" t="s">
        <v>62</v>
      </c>
      <c r="L6" s="54"/>
      <c r="N6" s="54"/>
      <c r="O6" s="21" t="s">
        <v>12</v>
      </c>
      <c r="P6" s="66" t="s">
        <v>13</v>
      </c>
      <c r="Q6" s="63" t="s">
        <v>6</v>
      </c>
      <c r="R6" s="64" t="s">
        <v>7</v>
      </c>
      <c r="S6" s="106" t="s">
        <v>54</v>
      </c>
      <c r="T6" s="65" t="s">
        <v>11</v>
      </c>
      <c r="U6" s="64" t="s">
        <v>62</v>
      </c>
      <c r="V6" s="34"/>
      <c r="X6" s="34"/>
      <c r="Y6" s="58" t="s">
        <v>12</v>
      </c>
      <c r="Z6" s="59" t="s">
        <v>13</v>
      </c>
      <c r="AA6" s="51" t="s">
        <v>6</v>
      </c>
      <c r="AB6" s="52" t="s">
        <v>7</v>
      </c>
      <c r="AC6" s="53" t="s">
        <v>54</v>
      </c>
      <c r="AD6" s="53" t="s">
        <v>11</v>
      </c>
      <c r="AE6" s="52" t="s">
        <v>62</v>
      </c>
      <c r="AF6" s="51"/>
      <c r="AH6" s="57"/>
      <c r="AI6" s="21" t="s">
        <v>12</v>
      </c>
      <c r="AJ6" s="66" t="s">
        <v>13</v>
      </c>
      <c r="AK6" s="63" t="s">
        <v>6</v>
      </c>
      <c r="AL6" s="64" t="s">
        <v>7</v>
      </c>
      <c r="AM6" s="106" t="s">
        <v>54</v>
      </c>
      <c r="AN6" s="106" t="s">
        <v>11</v>
      </c>
      <c r="AO6" s="64" t="s">
        <v>62</v>
      </c>
      <c r="AP6" s="54"/>
      <c r="AQ6"/>
      <c r="AR6" s="54"/>
      <c r="AS6" s="21" t="s">
        <v>12</v>
      </c>
      <c r="AT6" s="55" t="s">
        <v>13</v>
      </c>
      <c r="AU6" s="51" t="s">
        <v>6</v>
      </c>
      <c r="AV6" s="52" t="s">
        <v>7</v>
      </c>
      <c r="AW6" s="53" t="s">
        <v>54</v>
      </c>
      <c r="AX6" s="108" t="s">
        <v>11</v>
      </c>
      <c r="AY6" s="52" t="s">
        <v>62</v>
      </c>
      <c r="AZ6" s="34"/>
      <c r="BA6"/>
      <c r="BB6" s="34"/>
      <c r="BC6" s="58" t="s">
        <v>12</v>
      </c>
      <c r="BD6" s="107" t="s">
        <v>13</v>
      </c>
      <c r="BE6" s="63" t="s">
        <v>6</v>
      </c>
      <c r="BF6" s="64" t="s">
        <v>7</v>
      </c>
      <c r="BG6" s="106" t="s">
        <v>54</v>
      </c>
      <c r="BH6" s="106" t="s">
        <v>11</v>
      </c>
      <c r="BI6" s="64" t="s">
        <v>62</v>
      </c>
      <c r="BJ6" s="51"/>
      <c r="BK6"/>
      <c r="BL6" s="57"/>
      <c r="BM6" s="93"/>
      <c r="BN6" s="22" t="s">
        <v>1</v>
      </c>
      <c r="BO6" s="23" t="s">
        <v>54</v>
      </c>
      <c r="BP6" s="35" t="s">
        <v>63</v>
      </c>
      <c r="BQ6" s="35"/>
      <c r="BR6" s="35" t="s">
        <v>55</v>
      </c>
      <c r="BS6" s="35" t="s">
        <v>57</v>
      </c>
      <c r="BT6" s="24" t="s">
        <v>5</v>
      </c>
      <c r="BU6" s="25"/>
      <c r="BV6" s="19"/>
      <c r="BW6" s="19"/>
      <c r="BX6" s="6"/>
    </row>
    <row r="7" spans="2:76" ht="25.5" customHeight="1">
      <c r="B7" s="155">
        <v>1</v>
      </c>
      <c r="C7" s="164"/>
      <c r="D7" s="43" t="s">
        <v>21</v>
      </c>
      <c r="E7" s="119">
        <v>1</v>
      </c>
      <c r="F7" s="139">
        <v>2</v>
      </c>
      <c r="G7" s="113"/>
      <c r="H7" s="113"/>
      <c r="I7" s="113"/>
      <c r="J7" s="115">
        <f aca="true" t="shared" si="0" ref="J7:J26">IF(G7&gt;H7,"W",IF(G7&lt;H7,"L",IF(G7=0,"",IF(G7=H7,"D",0))))</f>
      </c>
      <c r="K7" s="115">
        <f>IF(G7+H7&gt;1,G7-H7,0)</f>
        <v>0</v>
      </c>
      <c r="L7" s="113">
        <f>IF(G7+H7=0,0,IF(G7&gt;H7,1,IF(G7=H7,0.5,0)))</f>
        <v>0</v>
      </c>
      <c r="N7" s="115"/>
      <c r="O7" s="46">
        <v>6</v>
      </c>
      <c r="P7" s="67" t="s">
        <v>25</v>
      </c>
      <c r="Q7" s="10"/>
      <c r="R7" s="10"/>
      <c r="S7" s="10"/>
      <c r="T7" s="84">
        <f aca="true" t="shared" si="1" ref="T7:T34">IF(Q7&gt;R7,"W",IF(Q7&lt;R7,"L",IF(Q7=0,"",IF(Q7=R7,"D",0))))</f>
      </c>
      <c r="U7" s="87">
        <f>IF(Q7+R7&gt;1,Q7-R7,0)</f>
        <v>0</v>
      </c>
      <c r="V7" s="36">
        <f>IF(Q7+R7=0,0,IF(Q7&gt;R7,1,IF(Q7=R7,0.5,0)))</f>
        <v>0</v>
      </c>
      <c r="X7" s="36"/>
      <c r="Y7" s="119">
        <v>2</v>
      </c>
      <c r="Z7" s="139">
        <v>5</v>
      </c>
      <c r="AA7" s="113"/>
      <c r="AB7" s="113"/>
      <c r="AC7" s="113"/>
      <c r="AD7" s="115">
        <f>IF(AA7&gt;AB7,"W",IF(AA7&lt;AB7,"L",IF(AA7=0,"",IF(AA7=AB7,"D",0))))</f>
      </c>
      <c r="AE7" s="115">
        <f>IF(AA7+AB7&gt;1,AA7-AB7,0)</f>
        <v>0</v>
      </c>
      <c r="AF7" s="117">
        <f>IF(AA7+AB7=0,0,IF(AA7&gt;AB7,1,IF(AA7=AB7,0.5,0)))</f>
        <v>0</v>
      </c>
      <c r="AH7" s="36"/>
      <c r="AI7" s="119">
        <v>9</v>
      </c>
      <c r="AJ7" s="121">
        <v>7</v>
      </c>
      <c r="AK7" s="113"/>
      <c r="AL7" s="113"/>
      <c r="AM7" s="113"/>
      <c r="AN7" s="115">
        <f aca="true" t="shared" si="2" ref="AN7:AN26">IF(AK7&gt;AL7,"W",IF(AK7&lt;AL7,"L",IF(AK7=0,"",IF(AK7=AL7,"D",0))))</f>
      </c>
      <c r="AO7" s="115">
        <f>IF(AK7+AL7&gt;1,AK7-AL7,0)</f>
        <v>0</v>
      </c>
      <c r="AP7" s="113">
        <f>IF(AK7+AL7=0,0,IF(AK7&gt;AL7,1,IF(AK7=AL7,0.5,0)))</f>
        <v>0</v>
      </c>
      <c r="AQ7"/>
      <c r="AR7" s="115"/>
      <c r="AS7" s="46">
        <v>14</v>
      </c>
      <c r="AT7" s="91" t="s">
        <v>31</v>
      </c>
      <c r="AU7" s="10"/>
      <c r="AV7" s="10"/>
      <c r="AW7" s="10"/>
      <c r="AX7" s="84">
        <f aca="true" t="shared" si="3" ref="AX7:AX34">IF(AU7&gt;AV7,"W",IF(AU7&lt;AV7,"L",IF(AU7=0,"",IF(AU7=AV7,"D",0))))</f>
      </c>
      <c r="AY7" s="87">
        <f>IF(AU7+AV7&gt;1,AU7-AV7,0)</f>
        <v>0</v>
      </c>
      <c r="AZ7" s="36">
        <f>IF(AU7+AV7=0,0,IF(AU7&gt;AV7,1,IF(AU7=AV7,0.5,0)))</f>
        <v>0</v>
      </c>
      <c r="BA7"/>
      <c r="BB7" s="36"/>
      <c r="BC7" s="119">
        <v>10</v>
      </c>
      <c r="BD7" s="121">
        <v>9</v>
      </c>
      <c r="BE7" s="113"/>
      <c r="BF7" s="113"/>
      <c r="BG7" s="113"/>
      <c r="BH7" s="115">
        <f>IF(BE7&gt;BF7,"W",IF(BE7&lt;BF7,"L",IF(BE7=0,"",IF(BE7=BF7,"D",0))))</f>
      </c>
      <c r="BI7" s="115">
        <f>IF(BE7+BF7&gt;1,BE7-BF7,0)</f>
        <v>0</v>
      </c>
      <c r="BJ7" s="117">
        <f>IF(BE7+BF7=0,0,IF(BE7&gt;BF7,1,IF(BE7=BF7,0.5,0)))</f>
        <v>0</v>
      </c>
      <c r="BK7"/>
      <c r="BL7" s="36"/>
      <c r="BM7" s="94"/>
      <c r="BN7" s="149">
        <f>L7+V7+V8+AF7+AP7+AZ7+AZ8+BJ7</f>
        <v>0</v>
      </c>
      <c r="BO7" s="151">
        <f>I7+S7+S8+AC7+AM7+AW7+AW8+BG7</f>
        <v>0</v>
      </c>
      <c r="BP7" s="151">
        <f>K7+U7+U8+AE7+AO7+AY7+AY8+BI7</f>
        <v>0</v>
      </c>
      <c r="BQ7" s="157">
        <f>(BN7*1000000)+(BP7*1000)+BO7</f>
        <v>0</v>
      </c>
      <c r="BR7" s="161" t="e">
        <f>H7+R7+R8+#REF!+#REF!</f>
        <v>#REF!</v>
      </c>
      <c r="BS7" s="151">
        <f>(BN7*2)+BO7+BP7</f>
        <v>0</v>
      </c>
      <c r="BT7" s="153">
        <f>RANK(BQ7,$BQ$7:$BQ$33)</f>
        <v>1</v>
      </c>
      <c r="BU7" s="19"/>
      <c r="BV7" s="19"/>
      <c r="BW7" s="19"/>
      <c r="BX7" s="6"/>
    </row>
    <row r="8" spans="2:76" ht="25.5" customHeight="1">
      <c r="B8" s="156"/>
      <c r="C8" s="165"/>
      <c r="D8" s="43" t="s">
        <v>22</v>
      </c>
      <c r="E8" s="123"/>
      <c r="F8" s="140"/>
      <c r="G8" s="114"/>
      <c r="H8" s="114"/>
      <c r="I8" s="114"/>
      <c r="J8" s="116"/>
      <c r="K8" s="116">
        <f aca="true" t="shared" si="4" ref="K8:K34">IF(G8+H8&gt;1,G8-H8,0)</f>
        <v>0</v>
      </c>
      <c r="L8" s="114"/>
      <c r="N8" s="124"/>
      <c r="O8" s="47">
        <v>6</v>
      </c>
      <c r="P8" s="68" t="s">
        <v>26</v>
      </c>
      <c r="Q8" s="11"/>
      <c r="R8" s="11"/>
      <c r="S8" s="73"/>
      <c r="T8" s="85">
        <f t="shared" si="1"/>
      </c>
      <c r="U8" s="88">
        <f aca="true" t="shared" si="5" ref="U8:U34">IF(Q8+R8&gt;1,Q8-R8,0)</f>
        <v>0</v>
      </c>
      <c r="V8" s="36">
        <f aca="true" t="shared" si="6" ref="V8:V34">IF(Q8+R8=0,0,IF(Q8&gt;R8,1,IF(Q8=R8,0.5,0)))</f>
        <v>0</v>
      </c>
      <c r="X8" s="36"/>
      <c r="Y8" s="120"/>
      <c r="Z8" s="140"/>
      <c r="AA8" s="114"/>
      <c r="AB8" s="114"/>
      <c r="AC8" s="114"/>
      <c r="AD8" s="116"/>
      <c r="AE8" s="116"/>
      <c r="AF8" s="118"/>
      <c r="AH8" s="36"/>
      <c r="AI8" s="123"/>
      <c r="AJ8" s="122"/>
      <c r="AK8" s="114"/>
      <c r="AL8" s="114"/>
      <c r="AM8" s="114"/>
      <c r="AN8" s="116">
        <f t="shared" si="2"/>
      </c>
      <c r="AO8" s="116">
        <f aca="true" t="shared" si="7" ref="AO8:AO30">IF(AK8+AL8&gt;1,AK8-AL8,0)</f>
        <v>0</v>
      </c>
      <c r="AP8" s="114"/>
      <c r="AQ8"/>
      <c r="AR8" s="124"/>
      <c r="AS8" s="47">
        <v>14</v>
      </c>
      <c r="AT8" s="109" t="s">
        <v>32</v>
      </c>
      <c r="AU8" s="11"/>
      <c r="AV8" s="11"/>
      <c r="AW8" s="73"/>
      <c r="AX8" s="85">
        <f t="shared" si="3"/>
      </c>
      <c r="AY8" s="88">
        <f aca="true" t="shared" si="8" ref="AY8:AY34">IF(AU8+AV8&gt;1,AU8-AV8,0)</f>
        <v>0</v>
      </c>
      <c r="AZ8" s="36">
        <f aca="true" t="shared" si="9" ref="AZ8:AZ34">IF(AU8+AV8=0,0,IF(AU8&gt;AV8,1,IF(AU8=AV8,0.5,0)))</f>
        <v>0</v>
      </c>
      <c r="BA8"/>
      <c r="BB8" s="36"/>
      <c r="BC8" s="120"/>
      <c r="BD8" s="122"/>
      <c r="BE8" s="114"/>
      <c r="BF8" s="114"/>
      <c r="BG8" s="114"/>
      <c r="BH8" s="116"/>
      <c r="BI8" s="116"/>
      <c r="BJ8" s="118"/>
      <c r="BK8"/>
      <c r="BL8" s="36"/>
      <c r="BM8" s="95"/>
      <c r="BN8" s="150"/>
      <c r="BO8" s="152"/>
      <c r="BP8" s="152"/>
      <c r="BQ8" s="158"/>
      <c r="BR8" s="152"/>
      <c r="BS8" s="152"/>
      <c r="BT8" s="154"/>
      <c r="BU8" s="19"/>
      <c r="BV8" s="19"/>
      <c r="BW8" s="19"/>
      <c r="BX8" s="6"/>
    </row>
    <row r="9" spans="2:76" ht="25.5" customHeight="1">
      <c r="B9" s="166">
        <v>2</v>
      </c>
      <c r="C9" s="169"/>
      <c r="D9" s="43" t="s">
        <v>23</v>
      </c>
      <c r="E9" s="119">
        <v>1</v>
      </c>
      <c r="F9" s="139">
        <v>1</v>
      </c>
      <c r="G9" s="113"/>
      <c r="H9" s="113"/>
      <c r="I9" s="113"/>
      <c r="J9" s="115">
        <f t="shared" si="0"/>
      </c>
      <c r="K9" s="115">
        <f t="shared" si="4"/>
        <v>0</v>
      </c>
      <c r="L9" s="113">
        <f aca="true" t="shared" si="10" ref="L9:L34">IF(G9+H9=0,0,IF(G9&gt;H9,1,IF(G9=H9,0.5,0)))</f>
        <v>0</v>
      </c>
      <c r="N9" s="115"/>
      <c r="O9" s="48">
        <v>5</v>
      </c>
      <c r="P9" s="67" t="s">
        <v>27</v>
      </c>
      <c r="Q9" s="72"/>
      <c r="R9" s="72"/>
      <c r="S9" s="10"/>
      <c r="T9" s="84">
        <f t="shared" si="1"/>
      </c>
      <c r="U9" s="89">
        <f t="shared" si="5"/>
        <v>0</v>
      </c>
      <c r="V9" s="36">
        <f t="shared" si="6"/>
        <v>0</v>
      </c>
      <c r="X9" s="36"/>
      <c r="Y9" s="119">
        <v>6</v>
      </c>
      <c r="Z9" s="139">
        <v>8</v>
      </c>
      <c r="AA9" s="113"/>
      <c r="AB9" s="113"/>
      <c r="AC9" s="113"/>
      <c r="AD9" s="115">
        <f aca="true" t="shared" si="11" ref="AD9:AD30">IF(AA9&gt;AB9,"W",IF(AA9&lt;AB9,"L",IF(AA9=0,"",IF(AA9=AB9,"D",0))))</f>
      </c>
      <c r="AE9" s="115">
        <f>IF(AA9+AB9&gt;1,AA9-AB9,0)</f>
        <v>0</v>
      </c>
      <c r="AF9" s="117">
        <f aca="true" t="shared" si="12" ref="AF9:AF34">IF(AA9+AB9=0,0,IF(AA9&gt;AB9,1,IF(AA9=AB9,0.5,0)))</f>
        <v>0</v>
      </c>
      <c r="AH9" s="36"/>
      <c r="AI9" s="119">
        <v>12</v>
      </c>
      <c r="AJ9" s="121">
        <v>12</v>
      </c>
      <c r="AK9" s="113"/>
      <c r="AL9" s="113"/>
      <c r="AM9" s="113"/>
      <c r="AN9" s="115">
        <f t="shared" si="2"/>
      </c>
      <c r="AO9" s="115">
        <f t="shared" si="7"/>
        <v>0</v>
      </c>
      <c r="AP9" s="113">
        <f aca="true" t="shared" si="13" ref="AP9:AP34">IF(AK9+AL9=0,0,IF(AK9&gt;AL9,1,IF(AK9=AL9,0.5,0)))</f>
        <v>0</v>
      </c>
      <c r="AQ9"/>
      <c r="AR9" s="115"/>
      <c r="AS9" s="48">
        <v>8</v>
      </c>
      <c r="AT9" s="91" t="s">
        <v>60</v>
      </c>
      <c r="AU9" s="72"/>
      <c r="AV9" s="72"/>
      <c r="AW9" s="10"/>
      <c r="AX9" s="84">
        <f t="shared" si="3"/>
      </c>
      <c r="AY9" s="89">
        <f t="shared" si="8"/>
        <v>0</v>
      </c>
      <c r="AZ9" s="36">
        <f t="shared" si="9"/>
        <v>0</v>
      </c>
      <c r="BA9"/>
      <c r="BB9" s="36"/>
      <c r="BC9" s="119">
        <v>13</v>
      </c>
      <c r="BD9" s="121">
        <v>3</v>
      </c>
      <c r="BE9" s="113"/>
      <c r="BF9" s="113"/>
      <c r="BG9" s="113"/>
      <c r="BH9" s="115">
        <f aca="true" t="shared" si="14" ref="BH9:BH30">IF(BE9&gt;BF9,"W",IF(BE9&lt;BF9,"L",IF(BE9=0,"",IF(BE9=BF9,"D",0))))</f>
      </c>
      <c r="BI9" s="115">
        <f>IF(BE9+BF9&gt;1,BE9-BF9,0)</f>
        <v>0</v>
      </c>
      <c r="BJ9" s="117">
        <f aca="true" t="shared" si="15" ref="BJ9:BJ34">IF(BE9+BF9=0,0,IF(BE9&gt;BF9,1,IF(BE9=BF9,0.5,0)))</f>
        <v>0</v>
      </c>
      <c r="BK9"/>
      <c r="BL9" s="36"/>
      <c r="BM9" s="94"/>
      <c r="BN9" s="149">
        <f>L9+V9+V10+AF9+AP9+AZ9+AZ10+BJ9</f>
        <v>0</v>
      </c>
      <c r="BO9" s="151">
        <f>I9+S9+S10+AC9+AM9+AW9+AW10+BG9</f>
        <v>0</v>
      </c>
      <c r="BP9" s="151">
        <f>K9+U9+U10+AE9+AO9+AY9+AY10+BI9</f>
        <v>0</v>
      </c>
      <c r="BQ9" s="157">
        <f>(BN9*1000000)+(BP9*1000)+BO9</f>
        <v>0</v>
      </c>
      <c r="BR9" s="161" t="e">
        <f>H9+R9+R10+#REF!+#REF!</f>
        <v>#REF!</v>
      </c>
      <c r="BS9" s="151">
        <f>(BN9*2)+BO9+BP9</f>
        <v>0</v>
      </c>
      <c r="BT9" s="153">
        <f>RANK(BQ9,$BQ$7:$BQ$33)</f>
        <v>1</v>
      </c>
      <c r="BU9" s="19"/>
      <c r="BV9" s="19"/>
      <c r="BW9" s="19"/>
      <c r="BX9" s="6"/>
    </row>
    <row r="10" spans="2:76" ht="25.5" customHeight="1">
      <c r="B10" s="167"/>
      <c r="C10" s="170"/>
      <c r="D10" s="43" t="s">
        <v>24</v>
      </c>
      <c r="E10" s="123"/>
      <c r="F10" s="140"/>
      <c r="G10" s="114"/>
      <c r="H10" s="114"/>
      <c r="I10" s="114"/>
      <c r="J10" s="116">
        <f t="shared" si="0"/>
      </c>
      <c r="K10" s="116">
        <f t="shared" si="4"/>
        <v>0</v>
      </c>
      <c r="L10" s="114">
        <f t="shared" si="10"/>
        <v>0</v>
      </c>
      <c r="N10" s="124"/>
      <c r="O10" s="49">
        <v>5</v>
      </c>
      <c r="P10" s="69" t="s">
        <v>14</v>
      </c>
      <c r="Q10" s="73"/>
      <c r="R10" s="73"/>
      <c r="S10" s="73"/>
      <c r="T10" s="86">
        <f t="shared" si="1"/>
      </c>
      <c r="U10" s="60">
        <f t="shared" si="5"/>
        <v>0</v>
      </c>
      <c r="V10" s="36">
        <f t="shared" si="6"/>
        <v>0</v>
      </c>
      <c r="X10" s="36"/>
      <c r="Y10" s="120"/>
      <c r="Z10" s="140"/>
      <c r="AA10" s="114"/>
      <c r="AB10" s="114"/>
      <c r="AC10" s="114"/>
      <c r="AD10" s="116">
        <f t="shared" si="11"/>
      </c>
      <c r="AE10" s="116"/>
      <c r="AF10" s="118">
        <f t="shared" si="12"/>
        <v>0</v>
      </c>
      <c r="AH10" s="36"/>
      <c r="AI10" s="123"/>
      <c r="AJ10" s="122"/>
      <c r="AK10" s="114"/>
      <c r="AL10" s="114"/>
      <c r="AM10" s="114"/>
      <c r="AN10" s="116">
        <f t="shared" si="2"/>
      </c>
      <c r="AO10" s="116">
        <f t="shared" si="7"/>
        <v>0</v>
      </c>
      <c r="AP10" s="114">
        <f t="shared" si="13"/>
        <v>0</v>
      </c>
      <c r="AQ10"/>
      <c r="AR10" s="124"/>
      <c r="AS10" s="49">
        <v>8</v>
      </c>
      <c r="AT10" s="110" t="s">
        <v>61</v>
      </c>
      <c r="AU10" s="73"/>
      <c r="AV10" s="73"/>
      <c r="AW10" s="73"/>
      <c r="AX10" s="86">
        <f t="shared" si="3"/>
      </c>
      <c r="AY10" s="60">
        <f t="shared" si="8"/>
        <v>0</v>
      </c>
      <c r="AZ10" s="36">
        <f t="shared" si="9"/>
        <v>0</v>
      </c>
      <c r="BA10"/>
      <c r="BB10" s="36"/>
      <c r="BC10" s="120"/>
      <c r="BD10" s="122"/>
      <c r="BE10" s="114"/>
      <c r="BF10" s="114"/>
      <c r="BG10" s="114"/>
      <c r="BH10" s="116">
        <f t="shared" si="14"/>
      </c>
      <c r="BI10" s="116"/>
      <c r="BJ10" s="118">
        <f t="shared" si="15"/>
        <v>0</v>
      </c>
      <c r="BK10"/>
      <c r="BL10" s="36"/>
      <c r="BM10" s="95"/>
      <c r="BN10" s="150"/>
      <c r="BO10" s="152"/>
      <c r="BP10" s="152"/>
      <c r="BQ10" s="158"/>
      <c r="BR10" s="152"/>
      <c r="BS10" s="152"/>
      <c r="BT10" s="154"/>
      <c r="BU10" s="19"/>
      <c r="BV10" s="19"/>
      <c r="BW10" s="19"/>
      <c r="BX10" s="6"/>
    </row>
    <row r="11" spans="2:76" ht="25.5" customHeight="1">
      <c r="B11" s="166">
        <v>3</v>
      </c>
      <c r="C11" s="169"/>
      <c r="D11" s="43" t="s">
        <v>25</v>
      </c>
      <c r="E11" s="119">
        <v>2</v>
      </c>
      <c r="F11" s="139">
        <v>14</v>
      </c>
      <c r="G11" s="113"/>
      <c r="H11" s="113"/>
      <c r="I11" s="113"/>
      <c r="J11" s="115">
        <f t="shared" si="0"/>
      </c>
      <c r="K11" s="115">
        <f t="shared" si="4"/>
        <v>0</v>
      </c>
      <c r="L11" s="113">
        <f t="shared" si="10"/>
        <v>0</v>
      </c>
      <c r="N11" s="115"/>
      <c r="O11" s="48">
        <v>6</v>
      </c>
      <c r="P11" s="67" t="s">
        <v>21</v>
      </c>
      <c r="Q11" s="72"/>
      <c r="R11" s="72"/>
      <c r="S11" s="10"/>
      <c r="T11" s="84">
        <f t="shared" si="1"/>
      </c>
      <c r="U11" s="82">
        <f t="shared" si="5"/>
        <v>0</v>
      </c>
      <c r="V11" s="36">
        <f t="shared" si="6"/>
        <v>0</v>
      </c>
      <c r="X11" s="36"/>
      <c r="Y11" s="119">
        <v>7</v>
      </c>
      <c r="Z11" s="139">
        <v>7</v>
      </c>
      <c r="AA11" s="113"/>
      <c r="AB11" s="113"/>
      <c r="AC11" s="113"/>
      <c r="AD11" s="115">
        <f t="shared" si="11"/>
      </c>
      <c r="AE11" s="115">
        <f>IF(AA11+AB11&gt;1,AA11-AB11,0)</f>
        <v>0</v>
      </c>
      <c r="AF11" s="117">
        <f t="shared" si="12"/>
        <v>0</v>
      </c>
      <c r="AH11" s="36"/>
      <c r="AI11" s="119">
        <v>11</v>
      </c>
      <c r="AJ11" s="121">
        <v>11</v>
      </c>
      <c r="AK11" s="113"/>
      <c r="AL11" s="113"/>
      <c r="AM11" s="113"/>
      <c r="AN11" s="115">
        <f t="shared" si="2"/>
      </c>
      <c r="AO11" s="115">
        <f t="shared" si="7"/>
        <v>0</v>
      </c>
      <c r="AP11" s="113">
        <f t="shared" si="13"/>
        <v>0</v>
      </c>
      <c r="AQ11"/>
      <c r="AR11" s="115"/>
      <c r="AS11" s="48">
        <v>10</v>
      </c>
      <c r="AT11" s="91" t="s">
        <v>58</v>
      </c>
      <c r="AU11" s="72"/>
      <c r="AV11" s="72"/>
      <c r="AW11" s="10"/>
      <c r="AX11" s="84">
        <f t="shared" si="3"/>
      </c>
      <c r="AY11" s="82">
        <f t="shared" si="8"/>
        <v>0</v>
      </c>
      <c r="AZ11" s="36">
        <f t="shared" si="9"/>
        <v>0</v>
      </c>
      <c r="BA11"/>
      <c r="BB11" s="36"/>
      <c r="BC11" s="119">
        <v>13</v>
      </c>
      <c r="BD11" s="121">
        <v>2</v>
      </c>
      <c r="BE11" s="113"/>
      <c r="BF11" s="113"/>
      <c r="BG11" s="113"/>
      <c r="BH11" s="115">
        <f t="shared" si="14"/>
      </c>
      <c r="BI11" s="115">
        <f>IF(BE11+BF11&gt;1,BE11-BF11,0)</f>
        <v>0</v>
      </c>
      <c r="BJ11" s="117">
        <f t="shared" si="15"/>
        <v>0</v>
      </c>
      <c r="BK11"/>
      <c r="BL11" s="36"/>
      <c r="BM11" s="94"/>
      <c r="BN11" s="149">
        <f>L11+V11+V12+AF11+AP11+AZ11+AZ12+BJ11</f>
        <v>0</v>
      </c>
      <c r="BO11" s="151">
        <f>I11+S11+S12+AC11+AM11+AW11+AW12+BG11</f>
        <v>0</v>
      </c>
      <c r="BP11" s="151">
        <f>K11+U11+U12+AE11+AO11+AY11+AY12+BI11</f>
        <v>0</v>
      </c>
      <c r="BQ11" s="157">
        <f>(BN11*1000000)+(BP11*1000)+BO11</f>
        <v>0</v>
      </c>
      <c r="BR11" s="161" t="e">
        <f>H11+R11+R12+#REF!+#REF!</f>
        <v>#REF!</v>
      </c>
      <c r="BS11" s="151">
        <f>(BN11*2)+BO11+BP11</f>
        <v>0</v>
      </c>
      <c r="BT11" s="153">
        <f>RANK(BQ11,$BQ$7:$BQ$33)</f>
        <v>1</v>
      </c>
      <c r="BU11" s="19"/>
      <c r="BV11" s="19"/>
      <c r="BW11" s="19"/>
      <c r="BX11" s="6"/>
    </row>
    <row r="12" spans="2:76" ht="25.5" customHeight="1">
      <c r="B12" s="167"/>
      <c r="C12" s="170"/>
      <c r="D12" s="43" t="s">
        <v>26</v>
      </c>
      <c r="E12" s="123"/>
      <c r="F12" s="140"/>
      <c r="G12" s="114"/>
      <c r="H12" s="114"/>
      <c r="I12" s="114"/>
      <c r="J12" s="116">
        <f t="shared" si="0"/>
      </c>
      <c r="K12" s="116">
        <f t="shared" si="4"/>
        <v>0</v>
      </c>
      <c r="L12" s="114">
        <f t="shared" si="10"/>
        <v>0</v>
      </c>
      <c r="N12" s="124"/>
      <c r="O12" s="49">
        <v>6</v>
      </c>
      <c r="P12" s="69" t="s">
        <v>22</v>
      </c>
      <c r="Q12" s="73"/>
      <c r="R12" s="73"/>
      <c r="S12" s="73"/>
      <c r="T12" s="86">
        <f t="shared" si="1"/>
      </c>
      <c r="U12" s="60">
        <f t="shared" si="5"/>
        <v>0</v>
      </c>
      <c r="V12" s="36">
        <f t="shared" si="6"/>
        <v>0</v>
      </c>
      <c r="X12" s="36"/>
      <c r="Y12" s="120"/>
      <c r="Z12" s="140"/>
      <c r="AA12" s="114"/>
      <c r="AB12" s="114"/>
      <c r="AC12" s="114"/>
      <c r="AD12" s="116">
        <f t="shared" si="11"/>
      </c>
      <c r="AE12" s="116"/>
      <c r="AF12" s="118">
        <f t="shared" si="12"/>
        <v>0</v>
      </c>
      <c r="AH12" s="36"/>
      <c r="AI12" s="123"/>
      <c r="AJ12" s="122"/>
      <c r="AK12" s="114"/>
      <c r="AL12" s="114"/>
      <c r="AM12" s="114"/>
      <c r="AN12" s="116">
        <f t="shared" si="2"/>
      </c>
      <c r="AO12" s="116">
        <f t="shared" si="7"/>
        <v>0</v>
      </c>
      <c r="AP12" s="114">
        <f t="shared" si="13"/>
        <v>0</v>
      </c>
      <c r="AQ12"/>
      <c r="AR12" s="124"/>
      <c r="AS12" s="49">
        <v>10</v>
      </c>
      <c r="AT12" s="110" t="s">
        <v>59</v>
      </c>
      <c r="AU12" s="73"/>
      <c r="AV12" s="73"/>
      <c r="AW12" s="73"/>
      <c r="AX12" s="86">
        <f t="shared" si="3"/>
      </c>
      <c r="AY12" s="60">
        <f t="shared" si="8"/>
        <v>0</v>
      </c>
      <c r="AZ12" s="36">
        <f t="shared" si="9"/>
        <v>0</v>
      </c>
      <c r="BA12"/>
      <c r="BB12" s="36"/>
      <c r="BC12" s="120"/>
      <c r="BD12" s="122"/>
      <c r="BE12" s="114"/>
      <c r="BF12" s="114"/>
      <c r="BG12" s="114"/>
      <c r="BH12" s="116">
        <f t="shared" si="14"/>
      </c>
      <c r="BI12" s="116"/>
      <c r="BJ12" s="118">
        <f t="shared" si="15"/>
        <v>0</v>
      </c>
      <c r="BK12"/>
      <c r="BL12" s="36"/>
      <c r="BM12" s="95"/>
      <c r="BN12" s="150"/>
      <c r="BO12" s="152"/>
      <c r="BP12" s="152"/>
      <c r="BQ12" s="158"/>
      <c r="BR12" s="152"/>
      <c r="BS12" s="152"/>
      <c r="BT12" s="154"/>
      <c r="BU12" s="19"/>
      <c r="BV12" s="19"/>
      <c r="BW12" s="19"/>
      <c r="BX12" s="6"/>
    </row>
    <row r="13" spans="2:76" ht="25.5" customHeight="1">
      <c r="B13" s="166">
        <v>4</v>
      </c>
      <c r="C13" s="169"/>
      <c r="D13" s="43" t="s">
        <v>27</v>
      </c>
      <c r="E13" s="119">
        <v>3</v>
      </c>
      <c r="F13" s="139">
        <v>13</v>
      </c>
      <c r="G13" s="113"/>
      <c r="H13" s="113"/>
      <c r="I13" s="113"/>
      <c r="J13" s="115">
        <f t="shared" si="0"/>
      </c>
      <c r="K13" s="115">
        <f t="shared" si="4"/>
        <v>0</v>
      </c>
      <c r="L13" s="113">
        <f t="shared" si="10"/>
        <v>0</v>
      </c>
      <c r="N13" s="115"/>
      <c r="O13" s="48">
        <v>5</v>
      </c>
      <c r="P13" s="67" t="s">
        <v>23</v>
      </c>
      <c r="Q13" s="72"/>
      <c r="R13" s="72"/>
      <c r="S13" s="10"/>
      <c r="T13" s="84">
        <f t="shared" si="1"/>
      </c>
      <c r="U13" s="82">
        <f t="shared" si="5"/>
        <v>0</v>
      </c>
      <c r="V13" s="36">
        <f t="shared" si="6"/>
        <v>0</v>
      </c>
      <c r="X13" s="36"/>
      <c r="Y13" s="119">
        <v>4</v>
      </c>
      <c r="Z13" s="139">
        <v>6</v>
      </c>
      <c r="AA13" s="113"/>
      <c r="AB13" s="113"/>
      <c r="AC13" s="113"/>
      <c r="AD13" s="115">
        <f t="shared" si="11"/>
      </c>
      <c r="AE13" s="115">
        <f>IF(AA13+AB13&gt;1,AA13-AB13,0)</f>
        <v>0</v>
      </c>
      <c r="AF13" s="117">
        <f t="shared" si="12"/>
        <v>0</v>
      </c>
      <c r="AH13" s="36"/>
      <c r="AI13" s="119">
        <v>8</v>
      </c>
      <c r="AJ13" s="121">
        <v>10</v>
      </c>
      <c r="AK13" s="113"/>
      <c r="AL13" s="113"/>
      <c r="AM13" s="113"/>
      <c r="AN13" s="115">
        <f t="shared" si="2"/>
      </c>
      <c r="AO13" s="115">
        <f t="shared" si="7"/>
        <v>0</v>
      </c>
      <c r="AP13" s="113">
        <f t="shared" si="13"/>
        <v>0</v>
      </c>
      <c r="AQ13"/>
      <c r="AR13" s="115"/>
      <c r="AS13" s="48">
        <v>11</v>
      </c>
      <c r="AT13" s="91" t="s">
        <v>29</v>
      </c>
      <c r="AU13" s="72"/>
      <c r="AV13" s="72"/>
      <c r="AW13" s="10"/>
      <c r="AX13" s="84">
        <f t="shared" si="3"/>
      </c>
      <c r="AY13" s="82">
        <f t="shared" si="8"/>
        <v>0</v>
      </c>
      <c r="AZ13" s="36">
        <f t="shared" si="9"/>
        <v>0</v>
      </c>
      <c r="BA13"/>
      <c r="BB13" s="36"/>
      <c r="BC13" s="119">
        <v>12</v>
      </c>
      <c r="BD13" s="121">
        <v>14</v>
      </c>
      <c r="BE13" s="113"/>
      <c r="BF13" s="113"/>
      <c r="BG13" s="113"/>
      <c r="BH13" s="115">
        <f t="shared" si="14"/>
      </c>
      <c r="BI13" s="115">
        <f>IF(BE13+BF13&gt;1,BE13-BF13,0)</f>
        <v>0</v>
      </c>
      <c r="BJ13" s="117">
        <f t="shared" si="15"/>
        <v>0</v>
      </c>
      <c r="BK13"/>
      <c r="BL13" s="36"/>
      <c r="BM13" s="94"/>
      <c r="BN13" s="149">
        <f>L13+V13+V14+AF13+AP13+AZ13+AZ14+BJ13</f>
        <v>0</v>
      </c>
      <c r="BO13" s="151">
        <f>I13+S13+S14+AC13+AM13+AW13+AW14+BG13</f>
        <v>0</v>
      </c>
      <c r="BP13" s="151">
        <f>K13+U13+U14+AE13+AO13+AY13+AY14+BI13</f>
        <v>0</v>
      </c>
      <c r="BQ13" s="157">
        <f>(BN13*1000000)+(BP13*1000)+BO13</f>
        <v>0</v>
      </c>
      <c r="BR13" s="161" t="e">
        <f>H13+R13+R14+#REF!+#REF!</f>
        <v>#REF!</v>
      </c>
      <c r="BS13" s="151">
        <f>(BN13*2)+BO13+BP13</f>
        <v>0</v>
      </c>
      <c r="BT13" s="153">
        <f>RANK(BQ13,$BQ$7:$BQ$33)</f>
        <v>1</v>
      </c>
      <c r="BU13" s="19"/>
      <c r="BV13" s="19"/>
      <c r="BW13" s="19"/>
      <c r="BX13" s="6"/>
    </row>
    <row r="14" spans="2:76" ht="25.5" customHeight="1">
      <c r="B14" s="167"/>
      <c r="C14" s="170"/>
      <c r="D14" s="43" t="s">
        <v>14</v>
      </c>
      <c r="E14" s="123"/>
      <c r="F14" s="140"/>
      <c r="G14" s="114"/>
      <c r="H14" s="114"/>
      <c r="I14" s="114"/>
      <c r="J14" s="116">
        <f t="shared" si="0"/>
      </c>
      <c r="K14" s="116">
        <f t="shared" si="4"/>
        <v>0</v>
      </c>
      <c r="L14" s="114">
        <f t="shared" si="10"/>
        <v>0</v>
      </c>
      <c r="N14" s="124"/>
      <c r="O14" s="49">
        <v>5</v>
      </c>
      <c r="P14" s="69" t="s">
        <v>24</v>
      </c>
      <c r="Q14" s="73"/>
      <c r="R14" s="73"/>
      <c r="S14" s="73"/>
      <c r="T14" s="86">
        <f t="shared" si="1"/>
      </c>
      <c r="U14" s="60">
        <f t="shared" si="5"/>
        <v>0</v>
      </c>
      <c r="V14" s="36">
        <f t="shared" si="6"/>
        <v>0</v>
      </c>
      <c r="X14" s="36"/>
      <c r="Y14" s="120"/>
      <c r="Z14" s="140"/>
      <c r="AA14" s="114"/>
      <c r="AB14" s="114"/>
      <c r="AC14" s="114"/>
      <c r="AD14" s="116">
        <f t="shared" si="11"/>
      </c>
      <c r="AE14" s="116"/>
      <c r="AF14" s="118">
        <f t="shared" si="12"/>
        <v>0</v>
      </c>
      <c r="AH14" s="36"/>
      <c r="AI14" s="123"/>
      <c r="AJ14" s="122"/>
      <c r="AK14" s="114"/>
      <c r="AL14" s="114"/>
      <c r="AM14" s="114"/>
      <c r="AN14" s="116">
        <f t="shared" si="2"/>
      </c>
      <c r="AO14" s="116">
        <f t="shared" si="7"/>
        <v>0</v>
      </c>
      <c r="AP14" s="114">
        <f t="shared" si="13"/>
        <v>0</v>
      </c>
      <c r="AQ14"/>
      <c r="AR14" s="124"/>
      <c r="AS14" s="49">
        <v>11</v>
      </c>
      <c r="AT14" s="110" t="s">
        <v>30</v>
      </c>
      <c r="AU14" s="73"/>
      <c r="AV14" s="73"/>
      <c r="AW14" s="73"/>
      <c r="AX14" s="86">
        <f t="shared" si="3"/>
      </c>
      <c r="AY14" s="60">
        <f t="shared" si="8"/>
        <v>0</v>
      </c>
      <c r="AZ14" s="36">
        <f t="shared" si="9"/>
        <v>0</v>
      </c>
      <c r="BA14"/>
      <c r="BB14" s="36"/>
      <c r="BC14" s="120"/>
      <c r="BD14" s="122"/>
      <c r="BE14" s="114"/>
      <c r="BF14" s="114"/>
      <c r="BG14" s="114"/>
      <c r="BH14" s="116">
        <f t="shared" si="14"/>
      </c>
      <c r="BI14" s="116"/>
      <c r="BJ14" s="118">
        <f t="shared" si="15"/>
        <v>0</v>
      </c>
      <c r="BK14"/>
      <c r="BL14" s="36"/>
      <c r="BM14" s="95"/>
      <c r="BN14" s="150"/>
      <c r="BO14" s="152"/>
      <c r="BP14" s="152"/>
      <c r="BQ14" s="158"/>
      <c r="BR14" s="152"/>
      <c r="BS14" s="152"/>
      <c r="BT14" s="154"/>
      <c r="BU14" s="19"/>
      <c r="BV14" s="19"/>
      <c r="BW14" s="19"/>
      <c r="BX14" s="6"/>
    </row>
    <row r="15" spans="2:76" ht="25.5" customHeight="1">
      <c r="B15" s="166">
        <v>5</v>
      </c>
      <c r="C15" s="169"/>
      <c r="D15" s="43" t="s">
        <v>15</v>
      </c>
      <c r="E15" s="119">
        <v>4</v>
      </c>
      <c r="F15" s="139">
        <v>12</v>
      </c>
      <c r="G15" s="113"/>
      <c r="H15" s="113"/>
      <c r="I15" s="113"/>
      <c r="J15" s="115">
        <f t="shared" si="0"/>
      </c>
      <c r="K15" s="115">
        <f t="shared" si="4"/>
        <v>0</v>
      </c>
      <c r="L15" s="113">
        <f t="shared" si="10"/>
        <v>0</v>
      </c>
      <c r="N15" s="115"/>
      <c r="O15" s="48">
        <v>7</v>
      </c>
      <c r="P15" s="67" t="s">
        <v>60</v>
      </c>
      <c r="Q15" s="72"/>
      <c r="R15" s="72"/>
      <c r="S15" s="10"/>
      <c r="T15" s="84">
        <f t="shared" si="1"/>
      </c>
      <c r="U15" s="82">
        <f t="shared" si="5"/>
        <v>0</v>
      </c>
      <c r="V15" s="36">
        <f t="shared" si="6"/>
        <v>0</v>
      </c>
      <c r="X15" s="36"/>
      <c r="Y15" s="119">
        <v>2</v>
      </c>
      <c r="Z15" s="139">
        <v>1</v>
      </c>
      <c r="AA15" s="113"/>
      <c r="AB15" s="113"/>
      <c r="AC15" s="113"/>
      <c r="AD15" s="115">
        <f t="shared" si="11"/>
      </c>
      <c r="AE15" s="115">
        <f>IF(AA15+AB15&gt;1,AA15-AB15,0)</f>
        <v>0</v>
      </c>
      <c r="AF15" s="117">
        <f t="shared" si="12"/>
        <v>0</v>
      </c>
      <c r="AH15" s="36"/>
      <c r="AI15" s="119">
        <v>14</v>
      </c>
      <c r="AJ15" s="121">
        <v>9</v>
      </c>
      <c r="AK15" s="113"/>
      <c r="AL15" s="113"/>
      <c r="AM15" s="113"/>
      <c r="AN15" s="115">
        <f t="shared" si="2"/>
      </c>
      <c r="AO15" s="115">
        <f t="shared" si="7"/>
        <v>0</v>
      </c>
      <c r="AP15" s="113">
        <f t="shared" si="13"/>
        <v>0</v>
      </c>
      <c r="AQ15"/>
      <c r="AR15" s="115"/>
      <c r="AS15" s="48">
        <v>12</v>
      </c>
      <c r="AT15" s="91" t="s">
        <v>37</v>
      </c>
      <c r="AU15" s="72"/>
      <c r="AV15" s="72"/>
      <c r="AW15" s="10"/>
      <c r="AX15" s="84">
        <f t="shared" si="3"/>
      </c>
      <c r="AY15" s="82">
        <f t="shared" si="8"/>
        <v>0</v>
      </c>
      <c r="AZ15" s="36">
        <f t="shared" si="9"/>
        <v>0</v>
      </c>
      <c r="BA15"/>
      <c r="BB15" s="36"/>
      <c r="BC15" s="119">
        <v>9</v>
      </c>
      <c r="BD15" s="121">
        <v>13</v>
      </c>
      <c r="BE15" s="113"/>
      <c r="BF15" s="113"/>
      <c r="BG15" s="113"/>
      <c r="BH15" s="115">
        <f t="shared" si="14"/>
      </c>
      <c r="BI15" s="115">
        <f>IF(BE15+BF15&gt;1,BE15-BF15,0)</f>
        <v>0</v>
      </c>
      <c r="BJ15" s="117">
        <f t="shared" si="15"/>
        <v>0</v>
      </c>
      <c r="BK15"/>
      <c r="BL15" s="36"/>
      <c r="BM15" s="94"/>
      <c r="BN15" s="149">
        <f>L15+V15+V16+AF15+AP15+AZ15+AZ16+BJ15</f>
        <v>0</v>
      </c>
      <c r="BO15" s="151">
        <f>I15+S15+S16+AC15+AM15+AW15+AW16+BG15</f>
        <v>0</v>
      </c>
      <c r="BP15" s="151">
        <f>K15+U15+U16+AE15+AO15+AY15+AY16+BI15</f>
        <v>0</v>
      </c>
      <c r="BQ15" s="157">
        <f>(BN15*1000000)+(BP15*1000)+BO15</f>
        <v>0</v>
      </c>
      <c r="BR15" s="161" t="e">
        <f>H15+R15+R16+#REF!+#REF!</f>
        <v>#REF!</v>
      </c>
      <c r="BS15" s="151">
        <f>(BN15*2)+BO15+BP15</f>
        <v>0</v>
      </c>
      <c r="BT15" s="159">
        <f>RANK(BQ15,$BQ$7:$BQ$33)</f>
        <v>1</v>
      </c>
      <c r="BU15" s="19"/>
      <c r="BV15" s="19"/>
      <c r="BW15" s="19"/>
      <c r="BX15" s="6"/>
    </row>
    <row r="16" spans="2:76" ht="25.5" customHeight="1">
      <c r="B16" s="167"/>
      <c r="C16" s="170"/>
      <c r="D16" s="43" t="s">
        <v>16</v>
      </c>
      <c r="E16" s="123"/>
      <c r="F16" s="140"/>
      <c r="G16" s="114"/>
      <c r="H16" s="114"/>
      <c r="I16" s="114"/>
      <c r="J16" s="116">
        <f t="shared" si="0"/>
      </c>
      <c r="K16" s="116">
        <f t="shared" si="4"/>
        <v>0</v>
      </c>
      <c r="L16" s="114">
        <f t="shared" si="10"/>
        <v>0</v>
      </c>
      <c r="N16" s="124"/>
      <c r="O16" s="49">
        <v>7</v>
      </c>
      <c r="P16" s="69" t="s">
        <v>61</v>
      </c>
      <c r="Q16" s="73"/>
      <c r="R16" s="73"/>
      <c r="S16" s="73"/>
      <c r="T16" s="86">
        <f t="shared" si="1"/>
      </c>
      <c r="U16" s="60">
        <f t="shared" si="5"/>
        <v>0</v>
      </c>
      <c r="V16" s="36">
        <f t="shared" si="6"/>
        <v>0</v>
      </c>
      <c r="X16" s="36"/>
      <c r="Y16" s="120"/>
      <c r="Z16" s="140"/>
      <c r="AA16" s="114"/>
      <c r="AB16" s="114"/>
      <c r="AC16" s="114"/>
      <c r="AD16" s="116">
        <f t="shared" si="11"/>
      </c>
      <c r="AE16" s="116"/>
      <c r="AF16" s="118">
        <f t="shared" si="12"/>
        <v>0</v>
      </c>
      <c r="AH16" s="36"/>
      <c r="AI16" s="123"/>
      <c r="AJ16" s="122"/>
      <c r="AK16" s="114"/>
      <c r="AL16" s="114"/>
      <c r="AM16" s="114"/>
      <c r="AN16" s="116">
        <f t="shared" si="2"/>
      </c>
      <c r="AO16" s="116">
        <f t="shared" si="7"/>
        <v>0</v>
      </c>
      <c r="AP16" s="114">
        <f t="shared" si="13"/>
        <v>0</v>
      </c>
      <c r="AQ16"/>
      <c r="AR16" s="124"/>
      <c r="AS16" s="49">
        <v>12</v>
      </c>
      <c r="AT16" s="110" t="s">
        <v>28</v>
      </c>
      <c r="AU16" s="73"/>
      <c r="AV16" s="73"/>
      <c r="AW16" s="73"/>
      <c r="AX16" s="86">
        <f t="shared" si="3"/>
      </c>
      <c r="AY16" s="60">
        <f t="shared" si="8"/>
        <v>0</v>
      </c>
      <c r="AZ16" s="36">
        <f t="shared" si="9"/>
        <v>0</v>
      </c>
      <c r="BA16"/>
      <c r="BB16" s="36"/>
      <c r="BC16" s="120"/>
      <c r="BD16" s="122"/>
      <c r="BE16" s="114"/>
      <c r="BF16" s="114"/>
      <c r="BG16" s="114"/>
      <c r="BH16" s="116">
        <f t="shared" si="14"/>
      </c>
      <c r="BI16" s="116"/>
      <c r="BJ16" s="118">
        <f t="shared" si="15"/>
        <v>0</v>
      </c>
      <c r="BK16"/>
      <c r="BL16" s="36"/>
      <c r="BM16" s="95"/>
      <c r="BN16" s="150"/>
      <c r="BO16" s="152"/>
      <c r="BP16" s="152"/>
      <c r="BQ16" s="158"/>
      <c r="BR16" s="152"/>
      <c r="BS16" s="152"/>
      <c r="BT16" s="160"/>
      <c r="BU16" s="19"/>
      <c r="BV16" s="19"/>
      <c r="BW16" s="19"/>
      <c r="BX16" s="6"/>
    </row>
    <row r="17" spans="2:76" ht="25.5" customHeight="1">
      <c r="B17" s="166">
        <v>6</v>
      </c>
      <c r="C17" s="169"/>
      <c r="D17" s="43" t="s">
        <v>17</v>
      </c>
      <c r="E17" s="119">
        <v>5</v>
      </c>
      <c r="F17" s="139">
        <v>11</v>
      </c>
      <c r="G17" s="113"/>
      <c r="H17" s="113"/>
      <c r="I17" s="113"/>
      <c r="J17" s="115">
        <f t="shared" si="0"/>
      </c>
      <c r="K17" s="115">
        <f t="shared" si="4"/>
        <v>0</v>
      </c>
      <c r="L17" s="113">
        <f t="shared" si="10"/>
        <v>0</v>
      </c>
      <c r="N17" s="115"/>
      <c r="O17" s="48">
        <v>1</v>
      </c>
      <c r="P17" s="67" t="s">
        <v>58</v>
      </c>
      <c r="Q17" s="72"/>
      <c r="R17" s="72"/>
      <c r="S17" s="10"/>
      <c r="T17" s="84">
        <f t="shared" si="1"/>
      </c>
      <c r="U17" s="82">
        <f t="shared" si="5"/>
        <v>0</v>
      </c>
      <c r="V17" s="36">
        <f t="shared" si="6"/>
        <v>0</v>
      </c>
      <c r="X17" s="36"/>
      <c r="Y17" s="119">
        <v>4</v>
      </c>
      <c r="Z17" s="139">
        <v>4</v>
      </c>
      <c r="AA17" s="113"/>
      <c r="AB17" s="113"/>
      <c r="AC17" s="113"/>
      <c r="AD17" s="115">
        <f t="shared" si="11"/>
      </c>
      <c r="AE17" s="115">
        <f>IF(AA17+AB17&gt;1,AA17-AB17,0)</f>
        <v>0</v>
      </c>
      <c r="AF17" s="117">
        <f t="shared" si="12"/>
        <v>0</v>
      </c>
      <c r="AH17" s="36"/>
      <c r="AI17" s="119">
        <v>10</v>
      </c>
      <c r="AJ17" s="121">
        <v>8</v>
      </c>
      <c r="AK17" s="113"/>
      <c r="AL17" s="113"/>
      <c r="AM17" s="113"/>
      <c r="AN17" s="115">
        <f t="shared" si="2"/>
      </c>
      <c r="AO17" s="115">
        <f t="shared" si="7"/>
        <v>0</v>
      </c>
      <c r="AP17" s="113">
        <f t="shared" si="13"/>
        <v>0</v>
      </c>
      <c r="AQ17"/>
      <c r="AR17" s="115"/>
      <c r="AS17" s="48">
        <v>9</v>
      </c>
      <c r="AT17" s="91" t="s">
        <v>35</v>
      </c>
      <c r="AU17" s="72"/>
      <c r="AV17" s="72"/>
      <c r="AW17" s="10"/>
      <c r="AX17" s="84">
        <f t="shared" si="3"/>
      </c>
      <c r="AY17" s="82">
        <f t="shared" si="8"/>
        <v>0</v>
      </c>
      <c r="AZ17" s="36">
        <f t="shared" si="9"/>
        <v>0</v>
      </c>
      <c r="BA17"/>
      <c r="BB17" s="36"/>
      <c r="BC17" s="119">
        <v>14</v>
      </c>
      <c r="BD17" s="121">
        <v>12</v>
      </c>
      <c r="BE17" s="113"/>
      <c r="BF17" s="113"/>
      <c r="BG17" s="113"/>
      <c r="BH17" s="115">
        <f t="shared" si="14"/>
      </c>
      <c r="BI17" s="115">
        <f>IF(BE17+BF17&gt;1,BE17-BF17,0)</f>
        <v>0</v>
      </c>
      <c r="BJ17" s="117">
        <f t="shared" si="15"/>
        <v>0</v>
      </c>
      <c r="BK17"/>
      <c r="BL17" s="36"/>
      <c r="BM17" s="94"/>
      <c r="BN17" s="149">
        <f>L17+V17+V18+AF17+AP17+AZ17+AZ18+BJ17</f>
        <v>0</v>
      </c>
      <c r="BO17" s="151">
        <f>I17+S17+S18+AC17+AM17+AW17+AW18+BG17</f>
        <v>0</v>
      </c>
      <c r="BP17" s="151">
        <f>K17+U17+U18+AE17+AO17+AY17+AY18+BI17</f>
        <v>0</v>
      </c>
      <c r="BQ17" s="157">
        <f>(BN17*1000000)+(BP17*1000)+BO17</f>
        <v>0</v>
      </c>
      <c r="BR17" s="161" t="e">
        <f>H17+R17+R18+#REF!+#REF!</f>
        <v>#REF!</v>
      </c>
      <c r="BS17" s="151">
        <f>(BN17*2)+BO17+BP17</f>
        <v>0</v>
      </c>
      <c r="BT17" s="153">
        <f>RANK(BQ17,$BQ$7:$BQ$33)</f>
        <v>1</v>
      </c>
      <c r="BU17" s="19"/>
      <c r="BV17" s="19"/>
      <c r="BW17" s="19"/>
      <c r="BX17" s="6"/>
    </row>
    <row r="18" spans="2:76" ht="25.5" customHeight="1">
      <c r="B18" s="167"/>
      <c r="C18" s="170"/>
      <c r="D18" s="43" t="s">
        <v>18</v>
      </c>
      <c r="E18" s="123"/>
      <c r="F18" s="140"/>
      <c r="G18" s="114"/>
      <c r="H18" s="114"/>
      <c r="I18" s="114"/>
      <c r="J18" s="116">
        <f t="shared" si="0"/>
      </c>
      <c r="K18" s="116">
        <f t="shared" si="4"/>
        <v>0</v>
      </c>
      <c r="L18" s="114">
        <f t="shared" si="10"/>
        <v>0</v>
      </c>
      <c r="N18" s="124"/>
      <c r="O18" s="49">
        <v>1</v>
      </c>
      <c r="P18" s="69" t="s">
        <v>59</v>
      </c>
      <c r="Q18" s="73"/>
      <c r="R18" s="73"/>
      <c r="S18" s="73"/>
      <c r="T18" s="86">
        <f t="shared" si="1"/>
      </c>
      <c r="U18" s="60">
        <f t="shared" si="5"/>
        <v>0</v>
      </c>
      <c r="V18" s="36">
        <f t="shared" si="6"/>
        <v>0</v>
      </c>
      <c r="X18" s="36"/>
      <c r="Y18" s="120"/>
      <c r="Z18" s="140"/>
      <c r="AA18" s="114"/>
      <c r="AB18" s="114"/>
      <c r="AC18" s="114"/>
      <c r="AD18" s="116">
        <f t="shared" si="11"/>
      </c>
      <c r="AE18" s="116"/>
      <c r="AF18" s="118">
        <f t="shared" si="12"/>
        <v>0</v>
      </c>
      <c r="AH18" s="36"/>
      <c r="AI18" s="123"/>
      <c r="AJ18" s="122"/>
      <c r="AK18" s="114"/>
      <c r="AL18" s="114"/>
      <c r="AM18" s="114"/>
      <c r="AN18" s="116">
        <f t="shared" si="2"/>
      </c>
      <c r="AO18" s="116">
        <f t="shared" si="7"/>
        <v>0</v>
      </c>
      <c r="AP18" s="114">
        <f t="shared" si="13"/>
        <v>0</v>
      </c>
      <c r="AQ18"/>
      <c r="AR18" s="124"/>
      <c r="AS18" s="49">
        <v>9</v>
      </c>
      <c r="AT18" s="110" t="s">
        <v>36</v>
      </c>
      <c r="AU18" s="73"/>
      <c r="AV18" s="73"/>
      <c r="AW18" s="73"/>
      <c r="AX18" s="86">
        <f t="shared" si="3"/>
      </c>
      <c r="AY18" s="60">
        <f t="shared" si="8"/>
        <v>0</v>
      </c>
      <c r="AZ18" s="36">
        <f t="shared" si="9"/>
        <v>0</v>
      </c>
      <c r="BA18"/>
      <c r="BB18" s="36"/>
      <c r="BC18" s="120"/>
      <c r="BD18" s="122"/>
      <c r="BE18" s="114"/>
      <c r="BF18" s="114"/>
      <c r="BG18" s="114"/>
      <c r="BH18" s="116">
        <f t="shared" si="14"/>
      </c>
      <c r="BI18" s="116"/>
      <c r="BJ18" s="118">
        <f t="shared" si="15"/>
        <v>0</v>
      </c>
      <c r="BK18"/>
      <c r="BL18" s="36"/>
      <c r="BM18" s="95"/>
      <c r="BN18" s="150"/>
      <c r="BO18" s="152"/>
      <c r="BP18" s="152"/>
      <c r="BQ18" s="158"/>
      <c r="BR18" s="152"/>
      <c r="BS18" s="152"/>
      <c r="BT18" s="154"/>
      <c r="BU18" s="19"/>
      <c r="BV18" s="19"/>
      <c r="BW18" s="19"/>
      <c r="BX18" s="6"/>
    </row>
    <row r="19" spans="2:76" ht="25.5" customHeight="1">
      <c r="B19" s="166">
        <v>7</v>
      </c>
      <c r="C19" s="169"/>
      <c r="D19" s="43" t="s">
        <v>19</v>
      </c>
      <c r="E19" s="119">
        <v>6</v>
      </c>
      <c r="F19" s="139">
        <v>10</v>
      </c>
      <c r="G19" s="113"/>
      <c r="H19" s="113"/>
      <c r="I19" s="113"/>
      <c r="J19" s="115">
        <f t="shared" si="0"/>
      </c>
      <c r="K19" s="115">
        <f t="shared" si="4"/>
        <v>0</v>
      </c>
      <c r="L19" s="113">
        <f t="shared" si="10"/>
        <v>0</v>
      </c>
      <c r="N19" s="115"/>
      <c r="O19" s="48">
        <v>2</v>
      </c>
      <c r="P19" s="67" t="s">
        <v>29</v>
      </c>
      <c r="Q19" s="72"/>
      <c r="R19" s="72"/>
      <c r="S19" s="10"/>
      <c r="T19" s="84">
        <f t="shared" si="1"/>
      </c>
      <c r="U19" s="82">
        <f t="shared" si="5"/>
        <v>0</v>
      </c>
      <c r="V19" s="36">
        <f t="shared" si="6"/>
        <v>0</v>
      </c>
      <c r="X19" s="36"/>
      <c r="Y19" s="119">
        <v>7</v>
      </c>
      <c r="Z19" s="139">
        <v>3</v>
      </c>
      <c r="AA19" s="113"/>
      <c r="AB19" s="113"/>
      <c r="AC19" s="113"/>
      <c r="AD19" s="115">
        <f t="shared" si="11"/>
      </c>
      <c r="AE19" s="115">
        <f>IF(AA19+AB19&gt;1,AA19-AB19,0)</f>
        <v>0</v>
      </c>
      <c r="AF19" s="117">
        <f t="shared" si="12"/>
        <v>0</v>
      </c>
      <c r="AH19" s="36"/>
      <c r="AI19" s="119">
        <v>9</v>
      </c>
      <c r="AJ19" s="121">
        <v>1</v>
      </c>
      <c r="AK19" s="113"/>
      <c r="AL19" s="113"/>
      <c r="AM19" s="113"/>
      <c r="AN19" s="115">
        <f t="shared" si="2"/>
      </c>
      <c r="AO19" s="115">
        <f t="shared" si="7"/>
        <v>0</v>
      </c>
      <c r="AP19" s="113">
        <f t="shared" si="13"/>
        <v>0</v>
      </c>
      <c r="AQ19"/>
      <c r="AR19" s="115"/>
      <c r="AS19" s="48">
        <v>13</v>
      </c>
      <c r="AT19" s="91" t="s">
        <v>33</v>
      </c>
      <c r="AU19" s="72"/>
      <c r="AV19" s="72"/>
      <c r="AW19" s="10"/>
      <c r="AX19" s="84">
        <f t="shared" si="3"/>
      </c>
      <c r="AY19" s="82">
        <f t="shared" si="8"/>
        <v>0</v>
      </c>
      <c r="AZ19" s="36">
        <f t="shared" si="9"/>
        <v>0</v>
      </c>
      <c r="BA19"/>
      <c r="BB19" s="36"/>
      <c r="BC19" s="119">
        <v>8</v>
      </c>
      <c r="BD19" s="121">
        <v>11</v>
      </c>
      <c r="BE19" s="113"/>
      <c r="BF19" s="113"/>
      <c r="BG19" s="113"/>
      <c r="BH19" s="115">
        <f t="shared" si="14"/>
      </c>
      <c r="BI19" s="115">
        <f>IF(BE19+BF19&gt;1,BE19-BF19,0)</f>
        <v>0</v>
      </c>
      <c r="BJ19" s="117">
        <f t="shared" si="15"/>
        <v>0</v>
      </c>
      <c r="BK19"/>
      <c r="BL19" s="36"/>
      <c r="BM19" s="94"/>
      <c r="BN19" s="149">
        <f>L19+V19+V20+AF19+AP19+AZ19+AZ20+BJ19</f>
        <v>0</v>
      </c>
      <c r="BO19" s="151">
        <f>I19+S19+S20+AC19+AM19+AW19+AW20+BG19</f>
        <v>0</v>
      </c>
      <c r="BP19" s="151">
        <f>K19+U19+U20+AE19+AO19+AY19+AY20+BI19</f>
        <v>0</v>
      </c>
      <c r="BQ19" s="157">
        <f>(BN19*1000000)+(BP19*1000)+BO19</f>
        <v>0</v>
      </c>
      <c r="BR19" s="161" t="e">
        <f>H19+R19+R20+#REF!+#REF!</f>
        <v>#REF!</v>
      </c>
      <c r="BS19" s="151">
        <f>(BN19*2)+BO19+BP19</f>
        <v>0</v>
      </c>
      <c r="BT19" s="153">
        <f>RANK(BQ19,$BQ$7:$BQ$33)</f>
        <v>1</v>
      </c>
      <c r="BU19" s="19"/>
      <c r="BV19" s="19"/>
      <c r="BW19" s="19"/>
      <c r="BX19" s="6"/>
    </row>
    <row r="20" spans="2:76" ht="25.5" customHeight="1">
      <c r="B20" s="167"/>
      <c r="C20" s="170"/>
      <c r="D20" s="43" t="s">
        <v>20</v>
      </c>
      <c r="E20" s="123"/>
      <c r="F20" s="140"/>
      <c r="G20" s="114"/>
      <c r="H20" s="114"/>
      <c r="I20" s="114"/>
      <c r="J20" s="116">
        <f t="shared" si="0"/>
      </c>
      <c r="K20" s="116">
        <f t="shared" si="4"/>
        <v>0</v>
      </c>
      <c r="L20" s="114">
        <f t="shared" si="10"/>
        <v>0</v>
      </c>
      <c r="N20" s="124"/>
      <c r="O20" s="49">
        <v>2</v>
      </c>
      <c r="P20" s="69" t="s">
        <v>30</v>
      </c>
      <c r="Q20" s="73"/>
      <c r="R20" s="73"/>
      <c r="S20" s="73"/>
      <c r="T20" s="86">
        <f t="shared" si="1"/>
      </c>
      <c r="U20" s="60">
        <f t="shared" si="5"/>
        <v>0</v>
      </c>
      <c r="V20" s="36">
        <f t="shared" si="6"/>
        <v>0</v>
      </c>
      <c r="X20" s="36"/>
      <c r="Y20" s="120"/>
      <c r="Z20" s="140"/>
      <c r="AA20" s="114"/>
      <c r="AB20" s="114"/>
      <c r="AC20" s="114"/>
      <c r="AD20" s="116">
        <f t="shared" si="11"/>
      </c>
      <c r="AE20" s="116"/>
      <c r="AF20" s="118">
        <f t="shared" si="12"/>
        <v>0</v>
      </c>
      <c r="AH20" s="36"/>
      <c r="AI20" s="123"/>
      <c r="AJ20" s="122"/>
      <c r="AK20" s="114"/>
      <c r="AL20" s="114"/>
      <c r="AM20" s="114"/>
      <c r="AN20" s="116">
        <f t="shared" si="2"/>
      </c>
      <c r="AO20" s="116">
        <f t="shared" si="7"/>
        <v>0</v>
      </c>
      <c r="AP20" s="114">
        <f t="shared" si="13"/>
        <v>0</v>
      </c>
      <c r="AQ20"/>
      <c r="AR20" s="124"/>
      <c r="AS20" s="49">
        <v>13</v>
      </c>
      <c r="AT20" s="110" t="s">
        <v>34</v>
      </c>
      <c r="AU20" s="73"/>
      <c r="AV20" s="73"/>
      <c r="AW20" s="73"/>
      <c r="AX20" s="86">
        <f t="shared" si="3"/>
      </c>
      <c r="AY20" s="60">
        <f t="shared" si="8"/>
        <v>0</v>
      </c>
      <c r="AZ20" s="36">
        <f t="shared" si="9"/>
        <v>0</v>
      </c>
      <c r="BA20"/>
      <c r="BB20" s="36"/>
      <c r="BC20" s="120"/>
      <c r="BD20" s="122"/>
      <c r="BE20" s="114"/>
      <c r="BF20" s="114"/>
      <c r="BG20" s="114"/>
      <c r="BH20" s="116">
        <f t="shared" si="14"/>
      </c>
      <c r="BI20" s="116"/>
      <c r="BJ20" s="118">
        <f t="shared" si="15"/>
        <v>0</v>
      </c>
      <c r="BK20"/>
      <c r="BL20" s="36"/>
      <c r="BM20" s="95"/>
      <c r="BN20" s="150"/>
      <c r="BO20" s="152"/>
      <c r="BP20" s="152"/>
      <c r="BQ20" s="158"/>
      <c r="BR20" s="152"/>
      <c r="BS20" s="152"/>
      <c r="BT20" s="154"/>
      <c r="BU20" s="19"/>
      <c r="BV20" s="19"/>
      <c r="BW20" s="19"/>
      <c r="BX20" s="6"/>
    </row>
    <row r="21" spans="2:76" ht="25.5" customHeight="1">
      <c r="B21" s="166">
        <v>8</v>
      </c>
      <c r="C21" s="169"/>
      <c r="D21" s="43" t="s">
        <v>31</v>
      </c>
      <c r="E21" s="119">
        <v>7</v>
      </c>
      <c r="F21" s="139">
        <v>9</v>
      </c>
      <c r="G21" s="113"/>
      <c r="H21" s="113"/>
      <c r="I21" s="113"/>
      <c r="J21" s="115">
        <f t="shared" si="0"/>
      </c>
      <c r="K21" s="115">
        <f t="shared" si="4"/>
        <v>0</v>
      </c>
      <c r="L21" s="113">
        <f t="shared" si="10"/>
        <v>0</v>
      </c>
      <c r="N21" s="115"/>
      <c r="O21" s="48">
        <v>3</v>
      </c>
      <c r="P21" s="67" t="s">
        <v>37</v>
      </c>
      <c r="Q21" s="72"/>
      <c r="R21" s="72"/>
      <c r="S21" s="10"/>
      <c r="T21" s="84">
        <f t="shared" si="1"/>
      </c>
      <c r="U21" s="82">
        <f t="shared" si="5"/>
        <v>0</v>
      </c>
      <c r="V21" s="36">
        <f t="shared" si="6"/>
        <v>0</v>
      </c>
      <c r="X21" s="36"/>
      <c r="Y21" s="119">
        <v>6</v>
      </c>
      <c r="Z21" s="139">
        <v>2</v>
      </c>
      <c r="AA21" s="113"/>
      <c r="AB21" s="113"/>
      <c r="AC21" s="113"/>
      <c r="AD21" s="115">
        <f t="shared" si="11"/>
      </c>
      <c r="AE21" s="115">
        <f>IF(AA21+AB21&gt;1,AA21-AB21,0)</f>
        <v>0</v>
      </c>
      <c r="AF21" s="117">
        <f t="shared" si="12"/>
        <v>0</v>
      </c>
      <c r="AH21" s="36"/>
      <c r="AI21" s="119">
        <v>10</v>
      </c>
      <c r="AJ21" s="121">
        <v>6</v>
      </c>
      <c r="AK21" s="113"/>
      <c r="AL21" s="113"/>
      <c r="AM21" s="113"/>
      <c r="AN21" s="115">
        <f t="shared" si="2"/>
      </c>
      <c r="AO21" s="115">
        <f t="shared" si="7"/>
        <v>0</v>
      </c>
      <c r="AP21" s="113">
        <f t="shared" si="13"/>
        <v>0</v>
      </c>
      <c r="AQ21"/>
      <c r="AR21" s="115"/>
      <c r="AS21" s="48">
        <v>14</v>
      </c>
      <c r="AT21" s="91" t="s">
        <v>21</v>
      </c>
      <c r="AU21" s="72"/>
      <c r="AV21" s="72"/>
      <c r="AW21" s="10"/>
      <c r="AX21" s="84">
        <f t="shared" si="3"/>
      </c>
      <c r="AY21" s="82">
        <f t="shared" si="8"/>
        <v>0</v>
      </c>
      <c r="AZ21" s="36">
        <f t="shared" si="9"/>
        <v>0</v>
      </c>
      <c r="BA21"/>
      <c r="BB21" s="36"/>
      <c r="BC21" s="119">
        <v>11</v>
      </c>
      <c r="BD21" s="121">
        <v>10</v>
      </c>
      <c r="BE21" s="113"/>
      <c r="BF21" s="113"/>
      <c r="BG21" s="113"/>
      <c r="BH21" s="115">
        <f t="shared" si="14"/>
      </c>
      <c r="BI21" s="115">
        <f>IF(BE21+BF21&gt;1,BE21-BF21,0)</f>
        <v>0</v>
      </c>
      <c r="BJ21" s="117">
        <f t="shared" si="15"/>
        <v>0</v>
      </c>
      <c r="BK21"/>
      <c r="BL21" s="36"/>
      <c r="BM21" s="94"/>
      <c r="BN21" s="149">
        <f>L21+V21+V22+AF21+AP21+AZ21+AZ22+BJ21</f>
        <v>0</v>
      </c>
      <c r="BO21" s="151">
        <f>I21+S21+S22+AC21+AM21+AW21+AW22+BG21</f>
        <v>0</v>
      </c>
      <c r="BP21" s="151">
        <f>K21+U21+U22+AE21+AO21+AY21+AY22+BI21</f>
        <v>0</v>
      </c>
      <c r="BQ21" s="157">
        <f>(BN21*1000000)+(BP21*1000)+BO21</f>
        <v>0</v>
      </c>
      <c r="BR21" s="161" t="e">
        <f>H21+R21+R22+#REF!+#REF!</f>
        <v>#REF!</v>
      </c>
      <c r="BS21" s="151">
        <f>(BN21*2)+BO21+BP21</f>
        <v>0</v>
      </c>
      <c r="BT21" s="153">
        <f>RANK(BQ21,$BQ$7:$BQ$33)</f>
        <v>1</v>
      </c>
      <c r="BU21" s="19"/>
      <c r="BV21" s="19"/>
      <c r="BW21" s="19"/>
      <c r="BX21" s="6"/>
    </row>
    <row r="22" spans="2:76" ht="25.5" customHeight="1">
      <c r="B22" s="167"/>
      <c r="C22" s="170"/>
      <c r="D22" s="43" t="s">
        <v>32</v>
      </c>
      <c r="E22" s="123"/>
      <c r="F22" s="140"/>
      <c r="G22" s="114"/>
      <c r="H22" s="114"/>
      <c r="I22" s="114"/>
      <c r="J22" s="116">
        <f t="shared" si="0"/>
      </c>
      <c r="K22" s="116">
        <f t="shared" si="4"/>
        <v>0</v>
      </c>
      <c r="L22" s="114">
        <f t="shared" si="10"/>
        <v>0</v>
      </c>
      <c r="N22" s="124"/>
      <c r="O22" s="49">
        <v>3</v>
      </c>
      <c r="P22" s="69" t="s">
        <v>28</v>
      </c>
      <c r="Q22" s="73"/>
      <c r="R22" s="73"/>
      <c r="S22" s="73"/>
      <c r="T22" s="86">
        <f t="shared" si="1"/>
      </c>
      <c r="U22" s="60">
        <f t="shared" si="5"/>
        <v>0</v>
      </c>
      <c r="V22" s="36">
        <f t="shared" si="6"/>
        <v>0</v>
      </c>
      <c r="X22" s="36"/>
      <c r="Y22" s="120"/>
      <c r="Z22" s="140"/>
      <c r="AA22" s="114"/>
      <c r="AB22" s="114"/>
      <c r="AC22" s="114"/>
      <c r="AD22" s="116">
        <f t="shared" si="11"/>
      </c>
      <c r="AE22" s="116"/>
      <c r="AF22" s="118">
        <f t="shared" si="12"/>
        <v>0</v>
      </c>
      <c r="AH22" s="36"/>
      <c r="AI22" s="123"/>
      <c r="AJ22" s="122"/>
      <c r="AK22" s="114"/>
      <c r="AL22" s="114"/>
      <c r="AM22" s="114"/>
      <c r="AN22" s="116">
        <f t="shared" si="2"/>
      </c>
      <c r="AO22" s="116">
        <f t="shared" si="7"/>
        <v>0</v>
      </c>
      <c r="AP22" s="114">
        <f t="shared" si="13"/>
        <v>0</v>
      </c>
      <c r="AQ22"/>
      <c r="AR22" s="124"/>
      <c r="AS22" s="49">
        <v>14</v>
      </c>
      <c r="AT22" s="110" t="s">
        <v>22</v>
      </c>
      <c r="AU22" s="73"/>
      <c r="AV22" s="73"/>
      <c r="AW22" s="73"/>
      <c r="AX22" s="86">
        <f t="shared" si="3"/>
      </c>
      <c r="AY22" s="60">
        <f t="shared" si="8"/>
        <v>0</v>
      </c>
      <c r="AZ22" s="36">
        <f t="shared" si="9"/>
        <v>0</v>
      </c>
      <c r="BA22"/>
      <c r="BB22" s="36"/>
      <c r="BC22" s="120"/>
      <c r="BD22" s="122"/>
      <c r="BE22" s="114"/>
      <c r="BF22" s="114"/>
      <c r="BG22" s="114"/>
      <c r="BH22" s="116">
        <f t="shared" si="14"/>
      </c>
      <c r="BI22" s="116"/>
      <c r="BJ22" s="118">
        <f t="shared" si="15"/>
        <v>0</v>
      </c>
      <c r="BK22"/>
      <c r="BL22" s="36"/>
      <c r="BM22" s="95"/>
      <c r="BN22" s="150"/>
      <c r="BO22" s="152"/>
      <c r="BP22" s="152"/>
      <c r="BQ22" s="158"/>
      <c r="BR22" s="152"/>
      <c r="BS22" s="152"/>
      <c r="BT22" s="154"/>
      <c r="BU22" s="19"/>
      <c r="BV22" s="19"/>
      <c r="BW22" s="19"/>
      <c r="BX22" s="6"/>
    </row>
    <row r="23" spans="2:76" ht="25.5" customHeight="1">
      <c r="B23" s="166">
        <v>9</v>
      </c>
      <c r="C23" s="169"/>
      <c r="D23" s="43" t="s">
        <v>33</v>
      </c>
      <c r="E23" s="119">
        <v>7</v>
      </c>
      <c r="F23" s="139">
        <v>8</v>
      </c>
      <c r="G23" s="113"/>
      <c r="H23" s="113"/>
      <c r="I23" s="113"/>
      <c r="J23" s="115">
        <f t="shared" si="0"/>
      </c>
      <c r="K23" s="115">
        <f t="shared" si="4"/>
        <v>0</v>
      </c>
      <c r="L23" s="113">
        <f t="shared" si="10"/>
        <v>0</v>
      </c>
      <c r="N23" s="115"/>
      <c r="O23" s="48">
        <v>4</v>
      </c>
      <c r="P23" s="67" t="s">
        <v>35</v>
      </c>
      <c r="Q23" s="72"/>
      <c r="R23" s="72"/>
      <c r="S23" s="10"/>
      <c r="T23" s="84">
        <f t="shared" si="1"/>
      </c>
      <c r="U23" s="82">
        <f t="shared" si="5"/>
        <v>0</v>
      </c>
      <c r="V23" s="36">
        <f t="shared" si="6"/>
        <v>0</v>
      </c>
      <c r="X23" s="36"/>
      <c r="Y23" s="119">
        <v>3</v>
      </c>
      <c r="Z23" s="139">
        <v>14</v>
      </c>
      <c r="AA23" s="113"/>
      <c r="AB23" s="113"/>
      <c r="AC23" s="113"/>
      <c r="AD23" s="115">
        <f t="shared" si="11"/>
      </c>
      <c r="AE23" s="115">
        <f>IF(AA23+AB23&gt;1,AA23-AB23,0)</f>
        <v>0</v>
      </c>
      <c r="AF23" s="117">
        <f t="shared" si="12"/>
        <v>0</v>
      </c>
      <c r="AH23" s="36"/>
      <c r="AI23" s="119">
        <v>14</v>
      </c>
      <c r="AJ23" s="121">
        <v>5</v>
      </c>
      <c r="AK23" s="113"/>
      <c r="AL23" s="113"/>
      <c r="AM23" s="113"/>
      <c r="AN23" s="115">
        <f t="shared" si="2"/>
      </c>
      <c r="AO23" s="115">
        <f t="shared" si="7"/>
        <v>0</v>
      </c>
      <c r="AP23" s="113">
        <f t="shared" si="13"/>
        <v>0</v>
      </c>
      <c r="AQ23"/>
      <c r="AR23" s="115"/>
      <c r="AS23" s="48">
        <v>13</v>
      </c>
      <c r="AT23" s="91" t="s">
        <v>19</v>
      </c>
      <c r="AU23" s="72"/>
      <c r="AV23" s="72"/>
      <c r="AW23" s="10"/>
      <c r="AX23" s="84">
        <f t="shared" si="3"/>
      </c>
      <c r="AY23" s="82">
        <f t="shared" si="8"/>
        <v>0</v>
      </c>
      <c r="AZ23" s="36">
        <f t="shared" si="9"/>
        <v>0</v>
      </c>
      <c r="BA23"/>
      <c r="BB23" s="36"/>
      <c r="BC23" s="119">
        <v>10</v>
      </c>
      <c r="BD23" s="121">
        <v>1</v>
      </c>
      <c r="BE23" s="113"/>
      <c r="BF23" s="113"/>
      <c r="BG23" s="113"/>
      <c r="BH23" s="115">
        <f t="shared" si="14"/>
      </c>
      <c r="BI23" s="115">
        <f>IF(BE23+BF23&gt;1,BE23-BF23,0)</f>
        <v>0</v>
      </c>
      <c r="BJ23" s="117">
        <f t="shared" si="15"/>
        <v>0</v>
      </c>
      <c r="BK23"/>
      <c r="BL23" s="36"/>
      <c r="BM23" s="94"/>
      <c r="BN23" s="149">
        <f>L23+V23+V24+AF23+AP23+AZ23+AZ24+BJ23</f>
        <v>0</v>
      </c>
      <c r="BO23" s="151">
        <f>I23+S23+S24+AC23+AM23+AW23+AW24+BG23</f>
        <v>0</v>
      </c>
      <c r="BP23" s="151">
        <f>K23+U23+U24+AE23+AO23+AY23+AY24+BI23</f>
        <v>0</v>
      </c>
      <c r="BQ23" s="157">
        <f>(BN23*1000000)+(BP23*1000)+BO23</f>
        <v>0</v>
      </c>
      <c r="BR23" s="161" t="e">
        <f>H23+R23+R24+#REF!+#REF!</f>
        <v>#REF!</v>
      </c>
      <c r="BS23" s="151">
        <f>(BN23*2)+BO23+BP23</f>
        <v>0</v>
      </c>
      <c r="BT23" s="153">
        <f>RANK(BQ23,$BQ$7:$BQ$33)</f>
        <v>1</v>
      </c>
      <c r="BU23" s="19"/>
      <c r="BV23" s="19"/>
      <c r="BW23" s="19"/>
      <c r="BX23" s="6"/>
    </row>
    <row r="24" spans="2:76" ht="25.5" customHeight="1">
      <c r="B24" s="167"/>
      <c r="C24" s="170"/>
      <c r="D24" s="43" t="s">
        <v>34</v>
      </c>
      <c r="E24" s="123"/>
      <c r="F24" s="140"/>
      <c r="G24" s="114"/>
      <c r="H24" s="114"/>
      <c r="I24" s="114"/>
      <c r="J24" s="116">
        <f t="shared" si="0"/>
      </c>
      <c r="K24" s="116">
        <f t="shared" si="4"/>
        <v>0</v>
      </c>
      <c r="L24" s="114">
        <f t="shared" si="10"/>
        <v>0</v>
      </c>
      <c r="N24" s="124"/>
      <c r="O24" s="49">
        <v>4</v>
      </c>
      <c r="P24" s="69" t="s">
        <v>36</v>
      </c>
      <c r="Q24" s="73"/>
      <c r="R24" s="73"/>
      <c r="S24" s="73"/>
      <c r="T24" s="86">
        <f t="shared" si="1"/>
      </c>
      <c r="U24" s="60">
        <f t="shared" si="5"/>
        <v>0</v>
      </c>
      <c r="V24" s="36">
        <f t="shared" si="6"/>
        <v>0</v>
      </c>
      <c r="X24" s="36"/>
      <c r="Y24" s="120"/>
      <c r="Z24" s="140"/>
      <c r="AA24" s="114"/>
      <c r="AB24" s="114"/>
      <c r="AC24" s="114"/>
      <c r="AD24" s="116">
        <f t="shared" si="11"/>
      </c>
      <c r="AE24" s="116"/>
      <c r="AF24" s="118">
        <f t="shared" si="12"/>
        <v>0</v>
      </c>
      <c r="AH24" s="36"/>
      <c r="AI24" s="123"/>
      <c r="AJ24" s="122"/>
      <c r="AK24" s="114"/>
      <c r="AL24" s="114"/>
      <c r="AM24" s="114"/>
      <c r="AN24" s="116">
        <f t="shared" si="2"/>
      </c>
      <c r="AO24" s="116">
        <f t="shared" si="7"/>
        <v>0</v>
      </c>
      <c r="AP24" s="114">
        <f t="shared" si="13"/>
        <v>0</v>
      </c>
      <c r="AQ24"/>
      <c r="AR24" s="124"/>
      <c r="AS24" s="49">
        <v>13</v>
      </c>
      <c r="AT24" s="110" t="s">
        <v>20</v>
      </c>
      <c r="AU24" s="73"/>
      <c r="AV24" s="73"/>
      <c r="AW24" s="73"/>
      <c r="AX24" s="86">
        <f t="shared" si="3"/>
      </c>
      <c r="AY24" s="60">
        <f t="shared" si="8"/>
        <v>0</v>
      </c>
      <c r="AZ24" s="36">
        <f t="shared" si="9"/>
        <v>0</v>
      </c>
      <c r="BA24"/>
      <c r="BB24" s="36"/>
      <c r="BC24" s="120"/>
      <c r="BD24" s="122"/>
      <c r="BE24" s="114"/>
      <c r="BF24" s="114"/>
      <c r="BG24" s="114"/>
      <c r="BH24" s="116">
        <f t="shared" si="14"/>
      </c>
      <c r="BI24" s="116"/>
      <c r="BJ24" s="118">
        <f t="shared" si="15"/>
        <v>0</v>
      </c>
      <c r="BK24"/>
      <c r="BL24" s="36"/>
      <c r="BM24" s="95"/>
      <c r="BN24" s="150"/>
      <c r="BO24" s="152"/>
      <c r="BP24" s="152"/>
      <c r="BQ24" s="158"/>
      <c r="BR24" s="152"/>
      <c r="BS24" s="152"/>
      <c r="BT24" s="154"/>
      <c r="BU24" s="19"/>
      <c r="BV24" s="19"/>
      <c r="BW24" s="19"/>
      <c r="BX24" s="6"/>
    </row>
    <row r="25" spans="2:76" ht="25.5" customHeight="1">
      <c r="B25" s="162">
        <v>10</v>
      </c>
      <c r="C25" s="169"/>
      <c r="D25" s="43" t="s">
        <v>35</v>
      </c>
      <c r="E25" s="119">
        <v>6</v>
      </c>
      <c r="F25" s="139">
        <v>7</v>
      </c>
      <c r="G25" s="113"/>
      <c r="H25" s="113"/>
      <c r="I25" s="113"/>
      <c r="J25" s="115">
        <f t="shared" si="0"/>
      </c>
      <c r="K25" s="115">
        <f t="shared" si="4"/>
        <v>0</v>
      </c>
      <c r="L25" s="113">
        <f t="shared" si="10"/>
        <v>0</v>
      </c>
      <c r="N25" s="115"/>
      <c r="O25" s="48">
        <v>4</v>
      </c>
      <c r="P25" s="67" t="s">
        <v>33</v>
      </c>
      <c r="Q25" s="72"/>
      <c r="R25" s="72"/>
      <c r="S25" s="10"/>
      <c r="T25" s="84">
        <f t="shared" si="1"/>
      </c>
      <c r="U25" s="82">
        <f t="shared" si="5"/>
        <v>0</v>
      </c>
      <c r="V25" s="36">
        <f t="shared" si="6"/>
        <v>0</v>
      </c>
      <c r="X25" s="36"/>
      <c r="Y25" s="119">
        <v>5</v>
      </c>
      <c r="Z25" s="139">
        <v>13</v>
      </c>
      <c r="AA25" s="113"/>
      <c r="AB25" s="113"/>
      <c r="AC25" s="113"/>
      <c r="AD25" s="115">
        <f t="shared" si="11"/>
      </c>
      <c r="AE25" s="115">
        <f>IF(AA25+AB25&gt;1,AA25-AB25,0)</f>
        <v>0</v>
      </c>
      <c r="AF25" s="117">
        <f t="shared" si="12"/>
        <v>0</v>
      </c>
      <c r="AH25" s="36"/>
      <c r="AI25" s="119">
        <v>8</v>
      </c>
      <c r="AJ25" s="121">
        <v>4</v>
      </c>
      <c r="AK25" s="113"/>
      <c r="AL25" s="113"/>
      <c r="AM25" s="113"/>
      <c r="AN25" s="115">
        <f t="shared" si="2"/>
      </c>
      <c r="AO25" s="115">
        <f t="shared" si="7"/>
        <v>0</v>
      </c>
      <c r="AP25" s="113">
        <f t="shared" si="13"/>
        <v>0</v>
      </c>
      <c r="AQ25"/>
      <c r="AR25" s="115"/>
      <c r="AS25" s="48">
        <v>9</v>
      </c>
      <c r="AT25" s="91" t="s">
        <v>17</v>
      </c>
      <c r="AU25" s="72"/>
      <c r="AV25" s="72"/>
      <c r="AW25" s="10"/>
      <c r="AX25" s="84">
        <f t="shared" si="3"/>
      </c>
      <c r="AY25" s="82">
        <f t="shared" si="8"/>
        <v>0</v>
      </c>
      <c r="AZ25" s="36">
        <f t="shared" si="9"/>
        <v>0</v>
      </c>
      <c r="BA25"/>
      <c r="BB25" s="36"/>
      <c r="BC25" s="119">
        <v>11</v>
      </c>
      <c r="BD25" s="121">
        <v>8</v>
      </c>
      <c r="BE25" s="113"/>
      <c r="BF25" s="113"/>
      <c r="BG25" s="113"/>
      <c r="BH25" s="115">
        <f t="shared" si="14"/>
      </c>
      <c r="BI25" s="115">
        <f>IF(BE25+BF25&gt;1,BE25-BF25,0)</f>
        <v>0</v>
      </c>
      <c r="BJ25" s="117">
        <f t="shared" si="15"/>
        <v>0</v>
      </c>
      <c r="BK25"/>
      <c r="BL25" s="36"/>
      <c r="BM25" s="94"/>
      <c r="BN25" s="149">
        <f>L25+V25+V26+AF25+AP25+AZ25+AZ26+BJ25</f>
        <v>0</v>
      </c>
      <c r="BO25" s="151">
        <f>I25+S25+S26+AC25+AM25+AW25+AW26+BG25</f>
        <v>0</v>
      </c>
      <c r="BP25" s="151">
        <f>K25+U25+U26+AE25+AO25+AY25+AY26+BI25</f>
        <v>0</v>
      </c>
      <c r="BQ25" s="157">
        <f>(BN25*1000000)+(BP25*1000)+BO25</f>
        <v>0</v>
      </c>
      <c r="BR25" s="161" t="e">
        <f>H25+R25+R26+#REF!+#REF!</f>
        <v>#REF!</v>
      </c>
      <c r="BS25" s="151">
        <f>(BN25*2)+BO25+BP25</f>
        <v>0</v>
      </c>
      <c r="BT25" s="153">
        <f>RANK(BQ25,$BQ$7:$BQ$33)</f>
        <v>1</v>
      </c>
      <c r="BU25" s="19"/>
      <c r="BV25" s="19"/>
      <c r="BW25" s="19"/>
      <c r="BX25" s="6"/>
    </row>
    <row r="26" spans="2:76" ht="25.5" customHeight="1" thickBot="1">
      <c r="B26" s="163"/>
      <c r="C26" s="170"/>
      <c r="D26" s="44" t="s">
        <v>36</v>
      </c>
      <c r="E26" s="123"/>
      <c r="F26" s="140"/>
      <c r="G26" s="114"/>
      <c r="H26" s="114"/>
      <c r="I26" s="114"/>
      <c r="J26" s="116">
        <f t="shared" si="0"/>
      </c>
      <c r="K26" s="116">
        <f t="shared" si="4"/>
        <v>0</v>
      </c>
      <c r="L26" s="114">
        <f t="shared" si="10"/>
        <v>0</v>
      </c>
      <c r="N26" s="124"/>
      <c r="O26" s="49">
        <v>4</v>
      </c>
      <c r="P26" s="69" t="s">
        <v>34</v>
      </c>
      <c r="Q26" s="73"/>
      <c r="R26" s="73"/>
      <c r="S26" s="73"/>
      <c r="T26" s="86">
        <f t="shared" si="1"/>
      </c>
      <c r="U26" s="60">
        <f t="shared" si="5"/>
        <v>0</v>
      </c>
      <c r="V26" s="37">
        <f t="shared" si="6"/>
        <v>0</v>
      </c>
      <c r="X26" s="37"/>
      <c r="Y26" s="120"/>
      <c r="Z26" s="140"/>
      <c r="AA26" s="114"/>
      <c r="AB26" s="114"/>
      <c r="AC26" s="114"/>
      <c r="AD26" s="116">
        <f t="shared" si="11"/>
      </c>
      <c r="AE26" s="116"/>
      <c r="AF26" s="118">
        <f t="shared" si="12"/>
        <v>0</v>
      </c>
      <c r="AH26" s="37"/>
      <c r="AI26" s="123"/>
      <c r="AJ26" s="122"/>
      <c r="AK26" s="114"/>
      <c r="AL26" s="114"/>
      <c r="AM26" s="114"/>
      <c r="AN26" s="116">
        <f t="shared" si="2"/>
      </c>
      <c r="AO26" s="116">
        <f t="shared" si="7"/>
        <v>0</v>
      </c>
      <c r="AP26" s="114">
        <f t="shared" si="13"/>
        <v>0</v>
      </c>
      <c r="AQ26"/>
      <c r="AR26" s="124"/>
      <c r="AS26" s="49">
        <v>9</v>
      </c>
      <c r="AT26" s="110" t="s">
        <v>18</v>
      </c>
      <c r="AU26" s="73"/>
      <c r="AV26" s="73"/>
      <c r="AW26" s="73"/>
      <c r="AX26" s="86">
        <f t="shared" si="3"/>
      </c>
      <c r="AY26" s="60">
        <f t="shared" si="8"/>
        <v>0</v>
      </c>
      <c r="AZ26" s="37">
        <f t="shared" si="9"/>
        <v>0</v>
      </c>
      <c r="BA26"/>
      <c r="BB26" s="37"/>
      <c r="BC26" s="120"/>
      <c r="BD26" s="122"/>
      <c r="BE26" s="114"/>
      <c r="BF26" s="114"/>
      <c r="BG26" s="114"/>
      <c r="BH26" s="116">
        <f t="shared" si="14"/>
      </c>
      <c r="BI26" s="116"/>
      <c r="BJ26" s="118">
        <f t="shared" si="15"/>
        <v>0</v>
      </c>
      <c r="BK26"/>
      <c r="BL26" s="37"/>
      <c r="BM26" s="95"/>
      <c r="BN26" s="150"/>
      <c r="BO26" s="152"/>
      <c r="BP26" s="152"/>
      <c r="BQ26" s="158"/>
      <c r="BR26" s="152"/>
      <c r="BS26" s="152"/>
      <c r="BT26" s="154"/>
      <c r="BU26" s="41"/>
      <c r="BV26" s="19"/>
      <c r="BW26" s="19"/>
      <c r="BX26" s="6"/>
    </row>
    <row r="27" spans="2:76" ht="25.5" customHeight="1">
      <c r="B27" s="174">
        <v>11</v>
      </c>
      <c r="C27" s="175"/>
      <c r="D27" s="45" t="s">
        <v>37</v>
      </c>
      <c r="E27" s="119">
        <v>5</v>
      </c>
      <c r="F27" s="139">
        <v>6</v>
      </c>
      <c r="G27" s="113"/>
      <c r="H27" s="113"/>
      <c r="I27" s="113"/>
      <c r="J27" s="115">
        <f aca="true" t="shared" si="16" ref="J27:J34">IF(G27&gt;H27,"W",IF(G27&lt;H27,"L",IF(G27=0,"",IF(G27=H27,"D",0))))</f>
      </c>
      <c r="K27" s="115">
        <f t="shared" si="4"/>
        <v>0</v>
      </c>
      <c r="L27" s="113">
        <f t="shared" si="10"/>
        <v>0</v>
      </c>
      <c r="N27" s="115"/>
      <c r="O27" s="50">
        <v>3</v>
      </c>
      <c r="P27" s="70" t="s">
        <v>31</v>
      </c>
      <c r="Q27" s="72"/>
      <c r="R27" s="72"/>
      <c r="S27" s="10"/>
      <c r="T27" s="84">
        <f t="shared" si="1"/>
      </c>
      <c r="U27" s="82">
        <f t="shared" si="5"/>
        <v>0</v>
      </c>
      <c r="V27" s="38">
        <f t="shared" si="6"/>
        <v>0</v>
      </c>
      <c r="X27" s="38"/>
      <c r="Y27" s="119">
        <v>1</v>
      </c>
      <c r="Z27" s="139">
        <v>12</v>
      </c>
      <c r="AA27" s="113"/>
      <c r="AB27" s="113"/>
      <c r="AC27" s="113"/>
      <c r="AD27" s="115">
        <f t="shared" si="11"/>
      </c>
      <c r="AE27" s="115">
        <f>IF(AA27+AB27&gt;1,AA27-AB27,0)</f>
        <v>0</v>
      </c>
      <c r="AF27" s="117">
        <f t="shared" si="12"/>
        <v>0</v>
      </c>
      <c r="AH27" s="38"/>
      <c r="AI27" s="119">
        <v>11</v>
      </c>
      <c r="AJ27" s="121">
        <v>3</v>
      </c>
      <c r="AK27" s="113"/>
      <c r="AL27" s="113"/>
      <c r="AM27" s="113"/>
      <c r="AN27" s="115">
        <f aca="true" t="shared" si="17" ref="AN27:AN34">IF(AK27&gt;AL27,"W",IF(AK27&lt;AL27,"L",IF(AK27=0,"",IF(AK27=AL27,"D",0))))</f>
      </c>
      <c r="AO27" s="115">
        <f t="shared" si="7"/>
        <v>0</v>
      </c>
      <c r="AP27" s="113">
        <f t="shared" si="13"/>
        <v>0</v>
      </c>
      <c r="AQ27"/>
      <c r="AR27" s="115"/>
      <c r="AS27" s="50">
        <v>12</v>
      </c>
      <c r="AT27" s="111" t="s">
        <v>15</v>
      </c>
      <c r="AU27" s="72"/>
      <c r="AV27" s="72"/>
      <c r="AW27" s="10"/>
      <c r="AX27" s="84">
        <f t="shared" si="3"/>
      </c>
      <c r="AY27" s="82">
        <f t="shared" si="8"/>
        <v>0</v>
      </c>
      <c r="AZ27" s="38">
        <f t="shared" si="9"/>
        <v>0</v>
      </c>
      <c r="BA27"/>
      <c r="BB27" s="38"/>
      <c r="BC27" s="119">
        <v>8</v>
      </c>
      <c r="BD27" s="121">
        <v>7</v>
      </c>
      <c r="BE27" s="113"/>
      <c r="BF27" s="113"/>
      <c r="BG27" s="113"/>
      <c r="BH27" s="115">
        <f t="shared" si="14"/>
      </c>
      <c r="BI27" s="115">
        <f>IF(BE27+BF27&gt;1,BE27-BF27,0)</f>
        <v>0</v>
      </c>
      <c r="BJ27" s="117">
        <f t="shared" si="15"/>
        <v>0</v>
      </c>
      <c r="BK27"/>
      <c r="BL27" s="38"/>
      <c r="BM27" s="95"/>
      <c r="BN27" s="149">
        <f>L27+V27+V28+AF27+AP27+AZ27+AZ28+BJ27</f>
        <v>0</v>
      </c>
      <c r="BO27" s="151">
        <f>I27+S27+S28+AC27+AM27+AW27+AW28+BG27</f>
        <v>0</v>
      </c>
      <c r="BP27" s="151">
        <f>K27+U27+U28+AE27+AO27+AY27+AY28+BI27</f>
        <v>0</v>
      </c>
      <c r="BQ27" s="157">
        <f>(BN27*1000000)+(BP27*1000)+BO27</f>
        <v>0</v>
      </c>
      <c r="BR27" s="161" t="e">
        <f>H27+R27+R28+#REF!+#REF!</f>
        <v>#REF!</v>
      </c>
      <c r="BS27" s="151">
        <f>(BN27*2)+BO27+BP27</f>
        <v>0</v>
      </c>
      <c r="BT27" s="153">
        <f>RANK(BQ27,$BQ$7:$BQ$33)</f>
        <v>1</v>
      </c>
      <c r="BU27" s="19"/>
      <c r="BV27" s="19"/>
      <c r="BW27" s="6"/>
      <c r="BX27" s="6"/>
    </row>
    <row r="28" spans="2:76" ht="25.5" customHeight="1">
      <c r="B28" s="167"/>
      <c r="C28" s="170"/>
      <c r="D28" s="43" t="s">
        <v>28</v>
      </c>
      <c r="E28" s="123"/>
      <c r="F28" s="140"/>
      <c r="G28" s="114"/>
      <c r="H28" s="114"/>
      <c r="I28" s="114"/>
      <c r="J28" s="116">
        <f t="shared" si="16"/>
      </c>
      <c r="K28" s="116">
        <f t="shared" si="4"/>
        <v>0</v>
      </c>
      <c r="L28" s="114">
        <f t="shared" si="10"/>
        <v>0</v>
      </c>
      <c r="N28" s="124"/>
      <c r="O28" s="49">
        <v>3</v>
      </c>
      <c r="P28" s="69" t="s">
        <v>32</v>
      </c>
      <c r="Q28" s="73"/>
      <c r="R28" s="73"/>
      <c r="S28" s="73"/>
      <c r="T28" s="86">
        <f t="shared" si="1"/>
      </c>
      <c r="U28" s="60">
        <f t="shared" si="5"/>
        <v>0</v>
      </c>
      <c r="V28" s="36">
        <f t="shared" si="6"/>
        <v>0</v>
      </c>
      <c r="X28" s="36"/>
      <c r="Y28" s="120"/>
      <c r="Z28" s="140"/>
      <c r="AA28" s="114"/>
      <c r="AB28" s="114"/>
      <c r="AC28" s="114"/>
      <c r="AD28" s="116">
        <f t="shared" si="11"/>
      </c>
      <c r="AE28" s="116"/>
      <c r="AF28" s="118">
        <f t="shared" si="12"/>
        <v>0</v>
      </c>
      <c r="AH28" s="36"/>
      <c r="AI28" s="123"/>
      <c r="AJ28" s="122"/>
      <c r="AK28" s="114"/>
      <c r="AL28" s="114"/>
      <c r="AM28" s="114"/>
      <c r="AN28" s="116">
        <f t="shared" si="17"/>
      </c>
      <c r="AO28" s="116">
        <f t="shared" si="7"/>
        <v>0</v>
      </c>
      <c r="AP28" s="114">
        <f t="shared" si="13"/>
        <v>0</v>
      </c>
      <c r="AQ28"/>
      <c r="AR28" s="124"/>
      <c r="AS28" s="49">
        <v>12</v>
      </c>
      <c r="AT28" s="110" t="s">
        <v>16</v>
      </c>
      <c r="AU28" s="73"/>
      <c r="AV28" s="73"/>
      <c r="AW28" s="73"/>
      <c r="AX28" s="86">
        <f t="shared" si="3"/>
      </c>
      <c r="AY28" s="60">
        <f t="shared" si="8"/>
        <v>0</v>
      </c>
      <c r="AZ28" s="36">
        <f t="shared" si="9"/>
        <v>0</v>
      </c>
      <c r="BA28"/>
      <c r="BB28" s="36"/>
      <c r="BC28" s="120"/>
      <c r="BD28" s="122"/>
      <c r="BE28" s="114"/>
      <c r="BF28" s="114"/>
      <c r="BG28" s="114"/>
      <c r="BH28" s="116">
        <f t="shared" si="14"/>
      </c>
      <c r="BI28" s="116"/>
      <c r="BJ28" s="118">
        <f t="shared" si="15"/>
        <v>0</v>
      </c>
      <c r="BK28"/>
      <c r="BL28" s="36"/>
      <c r="BM28" s="95"/>
      <c r="BN28" s="150"/>
      <c r="BO28" s="152"/>
      <c r="BP28" s="152"/>
      <c r="BQ28" s="158"/>
      <c r="BR28" s="152"/>
      <c r="BS28" s="152"/>
      <c r="BT28" s="154"/>
      <c r="BU28" s="6"/>
      <c r="BV28" s="19"/>
      <c r="BW28" s="6"/>
      <c r="BX28" s="6"/>
    </row>
    <row r="29" spans="2:76" ht="25.5" customHeight="1">
      <c r="B29" s="166">
        <v>12</v>
      </c>
      <c r="C29" s="169"/>
      <c r="D29" s="43" t="s">
        <v>29</v>
      </c>
      <c r="E29" s="119">
        <v>4</v>
      </c>
      <c r="F29" s="139">
        <v>5</v>
      </c>
      <c r="G29" s="113"/>
      <c r="H29" s="113"/>
      <c r="I29" s="113"/>
      <c r="J29" s="115">
        <f t="shared" si="16"/>
      </c>
      <c r="K29" s="115">
        <f t="shared" si="4"/>
        <v>0</v>
      </c>
      <c r="L29" s="113">
        <f t="shared" si="10"/>
        <v>0</v>
      </c>
      <c r="N29" s="115"/>
      <c r="O29" s="48">
        <v>2</v>
      </c>
      <c r="P29" s="67" t="s">
        <v>19</v>
      </c>
      <c r="Q29" s="72"/>
      <c r="R29" s="72"/>
      <c r="S29" s="10"/>
      <c r="T29" s="84">
        <f t="shared" si="1"/>
      </c>
      <c r="U29" s="82">
        <f t="shared" si="5"/>
        <v>0</v>
      </c>
      <c r="V29" s="36">
        <f t="shared" si="6"/>
        <v>0</v>
      </c>
      <c r="X29" s="36"/>
      <c r="Y29" s="119">
        <v>1</v>
      </c>
      <c r="Z29" s="139">
        <v>11</v>
      </c>
      <c r="AA29" s="113"/>
      <c r="AB29" s="113"/>
      <c r="AC29" s="113"/>
      <c r="AD29" s="115">
        <f t="shared" si="11"/>
      </c>
      <c r="AE29" s="115">
        <f>IF(AA29+AB29&gt;1,AA29-AB29,0)</f>
        <v>0</v>
      </c>
      <c r="AF29" s="117">
        <f t="shared" si="12"/>
        <v>0</v>
      </c>
      <c r="AH29" s="36"/>
      <c r="AI29" s="119">
        <v>12</v>
      </c>
      <c r="AJ29" s="121">
        <v>2</v>
      </c>
      <c r="AK29" s="113"/>
      <c r="AL29" s="113"/>
      <c r="AM29" s="113"/>
      <c r="AN29" s="115">
        <f t="shared" si="17"/>
      </c>
      <c r="AO29" s="115">
        <f t="shared" si="7"/>
        <v>0</v>
      </c>
      <c r="AP29" s="113">
        <f t="shared" si="13"/>
        <v>0</v>
      </c>
      <c r="AQ29"/>
      <c r="AR29" s="115"/>
      <c r="AS29" s="48">
        <v>11</v>
      </c>
      <c r="AT29" s="91" t="s">
        <v>27</v>
      </c>
      <c r="AU29" s="72"/>
      <c r="AV29" s="72"/>
      <c r="AW29" s="10"/>
      <c r="AX29" s="84">
        <f t="shared" si="3"/>
      </c>
      <c r="AY29" s="82">
        <f t="shared" si="8"/>
        <v>0</v>
      </c>
      <c r="AZ29" s="36">
        <f t="shared" si="9"/>
        <v>0</v>
      </c>
      <c r="BA29"/>
      <c r="BB29" s="36"/>
      <c r="BC29" s="119">
        <v>14</v>
      </c>
      <c r="BD29" s="121">
        <v>6</v>
      </c>
      <c r="BE29" s="113"/>
      <c r="BF29" s="113"/>
      <c r="BG29" s="113"/>
      <c r="BH29" s="115">
        <f t="shared" si="14"/>
      </c>
      <c r="BI29" s="115">
        <f>IF(BE29+BF29&gt;1,BE29-BF29,0)</f>
        <v>0</v>
      </c>
      <c r="BJ29" s="117">
        <f t="shared" si="15"/>
        <v>0</v>
      </c>
      <c r="BK29"/>
      <c r="BL29" s="36"/>
      <c r="BM29" s="94"/>
      <c r="BN29" s="149">
        <f>L29+V29+V30+AF29+AP29+AZ29+AZ30+BJ29</f>
        <v>0</v>
      </c>
      <c r="BO29" s="151">
        <f>I29+S29+S30+AC29+AM29+AW29+AW30+BG29</f>
        <v>0</v>
      </c>
      <c r="BP29" s="151">
        <f>K29+U29+U30+AE29+AO29+AY29+AY30+BI29</f>
        <v>0</v>
      </c>
      <c r="BQ29" s="157">
        <f>(BN29*1000000)+(BP29*1000)+BO29</f>
        <v>0</v>
      </c>
      <c r="BR29" s="161" t="e">
        <f>H29+R29+R30+#REF!+#REF!</f>
        <v>#REF!</v>
      </c>
      <c r="BS29" s="151">
        <f>(BN29*2)+BO29+BP29</f>
        <v>0</v>
      </c>
      <c r="BT29" s="153">
        <f>RANK(BQ29,$BQ$7:$BQ$33)</f>
        <v>1</v>
      </c>
      <c r="BU29" s="6"/>
      <c r="BV29" s="19"/>
      <c r="BW29" s="6"/>
      <c r="BX29" s="6"/>
    </row>
    <row r="30" spans="2:76" ht="25.5" customHeight="1">
      <c r="B30" s="167"/>
      <c r="C30" s="170"/>
      <c r="D30" s="43" t="s">
        <v>30</v>
      </c>
      <c r="E30" s="123"/>
      <c r="F30" s="140"/>
      <c r="G30" s="114"/>
      <c r="H30" s="114"/>
      <c r="I30" s="114"/>
      <c r="J30" s="116">
        <f t="shared" si="16"/>
      </c>
      <c r="K30" s="116">
        <f t="shared" si="4"/>
        <v>0</v>
      </c>
      <c r="L30" s="114">
        <f t="shared" si="10"/>
        <v>0</v>
      </c>
      <c r="N30" s="116"/>
      <c r="O30" s="49">
        <v>2</v>
      </c>
      <c r="P30" s="69" t="s">
        <v>20</v>
      </c>
      <c r="Q30" s="73"/>
      <c r="R30" s="73"/>
      <c r="S30" s="73"/>
      <c r="T30" s="86">
        <f t="shared" si="1"/>
      </c>
      <c r="U30" s="60">
        <f t="shared" si="5"/>
        <v>0</v>
      </c>
      <c r="V30" s="36">
        <f t="shared" si="6"/>
        <v>0</v>
      </c>
      <c r="X30" s="36"/>
      <c r="Y30" s="120"/>
      <c r="Z30" s="140"/>
      <c r="AA30" s="114"/>
      <c r="AB30" s="114"/>
      <c r="AC30" s="114"/>
      <c r="AD30" s="116">
        <f t="shared" si="11"/>
      </c>
      <c r="AE30" s="116"/>
      <c r="AF30" s="118">
        <f t="shared" si="12"/>
        <v>0</v>
      </c>
      <c r="AH30" s="36"/>
      <c r="AI30" s="123"/>
      <c r="AJ30" s="122"/>
      <c r="AK30" s="114"/>
      <c r="AL30" s="114"/>
      <c r="AM30" s="114"/>
      <c r="AN30" s="116">
        <f t="shared" si="17"/>
      </c>
      <c r="AO30" s="116">
        <f t="shared" si="7"/>
        <v>0</v>
      </c>
      <c r="AP30" s="114">
        <f t="shared" si="13"/>
        <v>0</v>
      </c>
      <c r="AQ30"/>
      <c r="AR30" s="116"/>
      <c r="AS30" s="49">
        <v>11</v>
      </c>
      <c r="AT30" s="110" t="s">
        <v>14</v>
      </c>
      <c r="AU30" s="73"/>
      <c r="AV30" s="73"/>
      <c r="AW30" s="73"/>
      <c r="AX30" s="86">
        <f t="shared" si="3"/>
      </c>
      <c r="AY30" s="60">
        <f t="shared" si="8"/>
        <v>0</v>
      </c>
      <c r="AZ30" s="36">
        <f t="shared" si="9"/>
        <v>0</v>
      </c>
      <c r="BA30"/>
      <c r="BB30" s="36"/>
      <c r="BC30" s="120"/>
      <c r="BD30" s="122"/>
      <c r="BE30" s="114"/>
      <c r="BF30" s="114"/>
      <c r="BG30" s="114"/>
      <c r="BH30" s="116">
        <f t="shared" si="14"/>
      </c>
      <c r="BI30" s="116"/>
      <c r="BJ30" s="118">
        <f t="shared" si="15"/>
        <v>0</v>
      </c>
      <c r="BK30"/>
      <c r="BL30" s="36"/>
      <c r="BM30" s="96"/>
      <c r="BN30" s="171"/>
      <c r="BO30" s="172"/>
      <c r="BP30" s="172"/>
      <c r="BQ30" s="173"/>
      <c r="BR30" s="152"/>
      <c r="BS30" s="172"/>
      <c r="BT30" s="154"/>
      <c r="BU30" s="6"/>
      <c r="BV30" s="19"/>
      <c r="BW30" s="6"/>
      <c r="BX30" s="6"/>
    </row>
    <row r="31" spans="2:72" ht="24.75">
      <c r="B31" s="166">
        <v>13</v>
      </c>
      <c r="C31" s="169"/>
      <c r="D31" s="43" t="s">
        <v>58</v>
      </c>
      <c r="E31" s="119">
        <v>3</v>
      </c>
      <c r="F31" s="139">
        <v>4</v>
      </c>
      <c r="G31" s="113"/>
      <c r="H31" s="113"/>
      <c r="I31" s="113"/>
      <c r="J31" s="115">
        <f t="shared" si="16"/>
      </c>
      <c r="K31" s="115">
        <f t="shared" si="4"/>
        <v>0</v>
      </c>
      <c r="L31" s="113">
        <f t="shared" si="10"/>
        <v>0</v>
      </c>
      <c r="N31" s="115"/>
      <c r="O31" s="48">
        <v>1</v>
      </c>
      <c r="P31" s="67" t="s">
        <v>17</v>
      </c>
      <c r="Q31" s="72"/>
      <c r="R31" s="72"/>
      <c r="S31" s="10"/>
      <c r="T31" s="84">
        <f t="shared" si="1"/>
      </c>
      <c r="U31" s="82">
        <f t="shared" si="5"/>
        <v>0</v>
      </c>
      <c r="V31" s="36">
        <f t="shared" si="6"/>
        <v>0</v>
      </c>
      <c r="X31" s="36"/>
      <c r="Y31" s="119">
        <v>5</v>
      </c>
      <c r="Z31" s="139">
        <v>10</v>
      </c>
      <c r="AA31" s="113"/>
      <c r="AB31" s="113"/>
      <c r="AC31" s="113"/>
      <c r="AD31" s="115">
        <f>IF(AA31&gt;AB31,"W",IF(AA31&lt;AB31,"L",IF(AA31=0,"",IF(AA31=AB31,"D",0))))</f>
      </c>
      <c r="AE31" s="115">
        <f>IF(AA31+AB31&gt;1,AA31-AB31,0)</f>
        <v>0</v>
      </c>
      <c r="AF31" s="117">
        <f t="shared" si="12"/>
        <v>0</v>
      </c>
      <c r="AH31" s="36"/>
      <c r="AI31" s="119">
        <v>13</v>
      </c>
      <c r="AJ31" s="121">
        <v>14</v>
      </c>
      <c r="AK31" s="113"/>
      <c r="AL31" s="113"/>
      <c r="AM31" s="113"/>
      <c r="AN31" s="115">
        <f t="shared" si="17"/>
      </c>
      <c r="AO31" s="115">
        <f>IF(AK31+AL31&gt;1,AK31-AL31,0)</f>
        <v>0</v>
      </c>
      <c r="AP31" s="113">
        <f t="shared" si="13"/>
        <v>0</v>
      </c>
      <c r="AQ31"/>
      <c r="AR31" s="115"/>
      <c r="AS31" s="48">
        <v>10</v>
      </c>
      <c r="AT31" s="91" t="s">
        <v>25</v>
      </c>
      <c r="AU31" s="72"/>
      <c r="AV31" s="72"/>
      <c r="AW31" s="10"/>
      <c r="AX31" s="84">
        <f t="shared" si="3"/>
      </c>
      <c r="AY31" s="82">
        <f t="shared" si="8"/>
        <v>0</v>
      </c>
      <c r="AZ31" s="36">
        <f t="shared" si="9"/>
        <v>0</v>
      </c>
      <c r="BA31"/>
      <c r="BB31" s="36"/>
      <c r="BC31" s="119">
        <v>9</v>
      </c>
      <c r="BD31" s="121">
        <v>5</v>
      </c>
      <c r="BE31" s="113"/>
      <c r="BF31" s="113"/>
      <c r="BG31" s="113"/>
      <c r="BH31" s="115">
        <f>IF(BE31&gt;BF31,"W",IF(BE31&lt;BF31,"L",IF(BE31=0,"",IF(BE31=BF31,"D",0))))</f>
      </c>
      <c r="BI31" s="115">
        <f>IF(BE31+BF31&gt;1,BE31-BF31,0)</f>
        <v>0</v>
      </c>
      <c r="BJ31" s="117">
        <f t="shared" si="15"/>
        <v>0</v>
      </c>
      <c r="BK31"/>
      <c r="BL31" s="36"/>
      <c r="BM31" s="94"/>
      <c r="BN31" s="149">
        <f>L31+V31+V32+AF31+AP31+AZ31+AZ32+BJ31</f>
        <v>0</v>
      </c>
      <c r="BO31" s="151">
        <f>I31+S31+S32+AC31+AM31+AW31+AW32+BG31</f>
        <v>0</v>
      </c>
      <c r="BP31" s="151">
        <f>K31+U31+U32+AE31+AO31+AY31+AY32+BI31</f>
        <v>0</v>
      </c>
      <c r="BQ31" s="157">
        <f>(BN31*1000000)+(BP31*1000)+BO31</f>
        <v>0</v>
      </c>
      <c r="BR31" s="161" t="e">
        <f>H31+R31+R32+#REF!+#REF!</f>
        <v>#REF!</v>
      </c>
      <c r="BS31" s="151">
        <f>(BN31*2)+BO31+BP31</f>
        <v>0</v>
      </c>
      <c r="BT31" s="153">
        <f>RANK(BQ31,$BQ$7:$BQ$33)</f>
        <v>1</v>
      </c>
    </row>
    <row r="32" spans="2:72" ht="24.75">
      <c r="B32" s="167"/>
      <c r="C32" s="170"/>
      <c r="D32" s="43" t="s">
        <v>59</v>
      </c>
      <c r="E32" s="123"/>
      <c r="F32" s="140"/>
      <c r="G32" s="114"/>
      <c r="H32" s="114"/>
      <c r="I32" s="114"/>
      <c r="J32" s="116">
        <f t="shared" si="16"/>
      </c>
      <c r="K32" s="116">
        <f t="shared" si="4"/>
        <v>0</v>
      </c>
      <c r="L32" s="114">
        <f t="shared" si="10"/>
        <v>0</v>
      </c>
      <c r="N32" s="116"/>
      <c r="O32" s="49">
        <v>1</v>
      </c>
      <c r="P32" s="69" t="s">
        <v>18</v>
      </c>
      <c r="Q32" s="73"/>
      <c r="R32" s="73"/>
      <c r="S32" s="73"/>
      <c r="T32" s="86">
        <f t="shared" si="1"/>
      </c>
      <c r="U32" s="60">
        <f t="shared" si="5"/>
        <v>0</v>
      </c>
      <c r="V32" s="36">
        <f t="shared" si="6"/>
        <v>0</v>
      </c>
      <c r="X32" s="36"/>
      <c r="Y32" s="120"/>
      <c r="Z32" s="140"/>
      <c r="AA32" s="114"/>
      <c r="AB32" s="114"/>
      <c r="AC32" s="114"/>
      <c r="AD32" s="116">
        <f>IF(AA32&gt;AB32,"W",IF(AA32&lt;AB32,"L",IF(AA32=0,"",IF(AA32=AB32,"D",0))))</f>
      </c>
      <c r="AE32" s="116"/>
      <c r="AF32" s="118">
        <f t="shared" si="12"/>
        <v>0</v>
      </c>
      <c r="AH32" s="36"/>
      <c r="AI32" s="123"/>
      <c r="AJ32" s="122"/>
      <c r="AK32" s="114"/>
      <c r="AL32" s="114"/>
      <c r="AM32" s="114"/>
      <c r="AN32" s="116">
        <f t="shared" si="17"/>
      </c>
      <c r="AO32" s="116">
        <f>IF(AK32+AL32&gt;1,AK32-AL32,0)</f>
        <v>0</v>
      </c>
      <c r="AP32" s="114">
        <f t="shared" si="13"/>
        <v>0</v>
      </c>
      <c r="AQ32"/>
      <c r="AR32" s="116"/>
      <c r="AS32" s="49">
        <v>10</v>
      </c>
      <c r="AT32" s="110" t="s">
        <v>26</v>
      </c>
      <c r="AU32" s="73"/>
      <c r="AV32" s="73"/>
      <c r="AW32" s="73"/>
      <c r="AX32" s="86">
        <f t="shared" si="3"/>
      </c>
      <c r="AY32" s="60">
        <f t="shared" si="8"/>
        <v>0</v>
      </c>
      <c r="AZ32" s="36">
        <f t="shared" si="9"/>
        <v>0</v>
      </c>
      <c r="BA32"/>
      <c r="BB32" s="36"/>
      <c r="BC32" s="120"/>
      <c r="BD32" s="122"/>
      <c r="BE32" s="114"/>
      <c r="BF32" s="114"/>
      <c r="BG32" s="114"/>
      <c r="BH32" s="116">
        <f>IF(BE32&gt;BF32,"W",IF(BE32&lt;BF32,"L",IF(BE32=0,"",IF(BE32=BF32,"D",0))))</f>
      </c>
      <c r="BI32" s="116"/>
      <c r="BJ32" s="118">
        <f t="shared" si="15"/>
        <v>0</v>
      </c>
      <c r="BK32"/>
      <c r="BL32" s="36"/>
      <c r="BM32" s="96"/>
      <c r="BN32" s="171"/>
      <c r="BO32" s="172"/>
      <c r="BP32" s="172"/>
      <c r="BQ32" s="173"/>
      <c r="BR32" s="152"/>
      <c r="BS32" s="172"/>
      <c r="BT32" s="154"/>
    </row>
    <row r="33" spans="2:72" ht="24.75">
      <c r="B33" s="166">
        <v>14</v>
      </c>
      <c r="C33" s="169"/>
      <c r="D33" s="43" t="s">
        <v>60</v>
      </c>
      <c r="E33" s="119">
        <v>2</v>
      </c>
      <c r="F33" s="139">
        <v>3</v>
      </c>
      <c r="G33" s="113"/>
      <c r="H33" s="113"/>
      <c r="I33" s="113"/>
      <c r="J33" s="115">
        <f t="shared" si="16"/>
      </c>
      <c r="K33" s="115">
        <f t="shared" si="4"/>
        <v>0</v>
      </c>
      <c r="L33" s="113">
        <f t="shared" si="10"/>
        <v>0</v>
      </c>
      <c r="N33" s="115"/>
      <c r="O33" s="48">
        <v>7</v>
      </c>
      <c r="P33" s="67" t="s">
        <v>15</v>
      </c>
      <c r="Q33" s="72"/>
      <c r="R33" s="72"/>
      <c r="S33" s="10"/>
      <c r="T33" s="84">
        <f t="shared" si="1"/>
      </c>
      <c r="U33" s="82">
        <f t="shared" si="5"/>
        <v>0</v>
      </c>
      <c r="V33" s="36">
        <f t="shared" si="6"/>
        <v>0</v>
      </c>
      <c r="X33" s="36"/>
      <c r="Y33" s="119">
        <v>3</v>
      </c>
      <c r="Z33" s="139">
        <v>9</v>
      </c>
      <c r="AA33" s="113"/>
      <c r="AB33" s="113"/>
      <c r="AC33" s="113"/>
      <c r="AD33" s="115">
        <f>IF(AA33&gt;AB33,"W",IF(AA33&lt;AB33,"L",IF(AA33=0,"",IF(AA33=AB33,"D",0))))</f>
      </c>
      <c r="AE33" s="115">
        <f>IF(AA33+AB33&gt;1,AA33-AB33,0)</f>
        <v>0</v>
      </c>
      <c r="AF33" s="117">
        <f t="shared" si="12"/>
        <v>0</v>
      </c>
      <c r="AH33" s="36"/>
      <c r="AI33" s="119">
        <v>13</v>
      </c>
      <c r="AJ33" s="121">
        <v>13</v>
      </c>
      <c r="AK33" s="113"/>
      <c r="AL33" s="113"/>
      <c r="AM33" s="113"/>
      <c r="AN33" s="115">
        <f t="shared" si="17"/>
      </c>
      <c r="AO33" s="115">
        <f>IF(AK33+AL33&gt;1,AK33-AL33,0)</f>
        <v>0</v>
      </c>
      <c r="AP33" s="113">
        <f t="shared" si="13"/>
        <v>0</v>
      </c>
      <c r="AQ33"/>
      <c r="AR33" s="115"/>
      <c r="AS33" s="48">
        <v>8</v>
      </c>
      <c r="AT33" s="91" t="s">
        <v>23</v>
      </c>
      <c r="AU33" s="72"/>
      <c r="AV33" s="72"/>
      <c r="AW33" s="10"/>
      <c r="AX33" s="84">
        <f t="shared" si="3"/>
      </c>
      <c r="AY33" s="82">
        <f t="shared" si="8"/>
        <v>0</v>
      </c>
      <c r="AZ33" s="36">
        <f t="shared" si="9"/>
        <v>0</v>
      </c>
      <c r="BA33"/>
      <c r="BB33" s="36"/>
      <c r="BC33" s="119">
        <v>12</v>
      </c>
      <c r="BD33" s="121">
        <v>4</v>
      </c>
      <c r="BE33" s="113"/>
      <c r="BF33" s="113"/>
      <c r="BG33" s="113"/>
      <c r="BH33" s="115">
        <f>IF(BE33&gt;BF33,"W",IF(BE33&lt;BF33,"L",IF(BE33=0,"",IF(BE33=BF33,"D",0))))</f>
      </c>
      <c r="BI33" s="115">
        <f>IF(BE33+BF33&gt;1,BE33-BF33,0)</f>
        <v>0</v>
      </c>
      <c r="BJ33" s="117">
        <f t="shared" si="15"/>
        <v>0</v>
      </c>
      <c r="BK33"/>
      <c r="BL33" s="36"/>
      <c r="BM33" s="94"/>
      <c r="BN33" s="149">
        <f>L33+V33+V34+AF33+AP33+AZ33+AZ34+BJ33</f>
        <v>0</v>
      </c>
      <c r="BO33" s="151">
        <f>I33+S33+S34+AC33+AM33+AW33+AW34+BG33</f>
        <v>0</v>
      </c>
      <c r="BP33" s="151">
        <f>K33+U33+U34+AE33+AO33+AY33+AY34+BI33</f>
        <v>0</v>
      </c>
      <c r="BQ33" s="157">
        <f>(BN33*1000000)+(BP33*1000)+BO33</f>
        <v>0</v>
      </c>
      <c r="BR33" s="161" t="e">
        <f>H33+R33+R34+#REF!+#REF!</f>
        <v>#REF!</v>
      </c>
      <c r="BS33" s="151">
        <f>(BN33*2)+BO33+BP33</f>
        <v>0</v>
      </c>
      <c r="BT33" s="153">
        <f>RANK(BQ33,$BQ$7:$BQ$33)</f>
        <v>1</v>
      </c>
    </row>
    <row r="34" spans="2:72" ht="24.75">
      <c r="B34" s="167"/>
      <c r="C34" s="170"/>
      <c r="D34" s="43" t="s">
        <v>61</v>
      </c>
      <c r="E34" s="123"/>
      <c r="F34" s="140"/>
      <c r="G34" s="114"/>
      <c r="H34" s="114"/>
      <c r="I34" s="114"/>
      <c r="J34" s="116">
        <f t="shared" si="16"/>
      </c>
      <c r="K34" s="116">
        <f t="shared" si="4"/>
        <v>0</v>
      </c>
      <c r="L34" s="114">
        <f t="shared" si="10"/>
        <v>0</v>
      </c>
      <c r="N34" s="116"/>
      <c r="O34" s="49">
        <v>7</v>
      </c>
      <c r="P34" s="69" t="s">
        <v>16</v>
      </c>
      <c r="Q34" s="73"/>
      <c r="R34" s="73"/>
      <c r="S34" s="73"/>
      <c r="T34" s="86">
        <f t="shared" si="1"/>
      </c>
      <c r="U34" s="60">
        <f t="shared" si="5"/>
        <v>0</v>
      </c>
      <c r="V34" s="36">
        <f t="shared" si="6"/>
        <v>0</v>
      </c>
      <c r="X34" s="36"/>
      <c r="Y34" s="120"/>
      <c r="Z34" s="140"/>
      <c r="AA34" s="114"/>
      <c r="AB34" s="114"/>
      <c r="AC34" s="114"/>
      <c r="AD34" s="116">
        <f>IF(AA34&gt;AB34,"W",IF(AA34&lt;AB34,"L",IF(AA34=0,"",IF(AA34=AB34,"D",0))))</f>
      </c>
      <c r="AE34" s="116"/>
      <c r="AF34" s="118">
        <f t="shared" si="12"/>
        <v>0</v>
      </c>
      <c r="AH34" s="36"/>
      <c r="AI34" s="123"/>
      <c r="AJ34" s="122"/>
      <c r="AK34" s="114"/>
      <c r="AL34" s="114"/>
      <c r="AM34" s="114"/>
      <c r="AN34" s="116">
        <f t="shared" si="17"/>
      </c>
      <c r="AO34" s="116">
        <f>IF(AK34+AL34&gt;1,AK34-AL34,0)</f>
        <v>0</v>
      </c>
      <c r="AP34" s="114">
        <f t="shared" si="13"/>
        <v>0</v>
      </c>
      <c r="AQ34"/>
      <c r="AR34" s="116"/>
      <c r="AS34" s="49">
        <v>8</v>
      </c>
      <c r="AT34" s="110" t="s">
        <v>24</v>
      </c>
      <c r="AU34" s="73"/>
      <c r="AV34" s="73"/>
      <c r="AW34" s="73"/>
      <c r="AX34" s="86">
        <f t="shared" si="3"/>
      </c>
      <c r="AY34" s="60">
        <f t="shared" si="8"/>
        <v>0</v>
      </c>
      <c r="AZ34" s="36">
        <f t="shared" si="9"/>
        <v>0</v>
      </c>
      <c r="BA34"/>
      <c r="BB34" s="36"/>
      <c r="BC34" s="120"/>
      <c r="BD34" s="122"/>
      <c r="BE34" s="114"/>
      <c r="BF34" s="114"/>
      <c r="BG34" s="114"/>
      <c r="BH34" s="116">
        <f>IF(BE34&gt;BF34,"W",IF(BE34&lt;BF34,"L",IF(BE34=0,"",IF(BE34=BF34,"D",0))))</f>
      </c>
      <c r="BI34" s="116"/>
      <c r="BJ34" s="118">
        <f t="shared" si="15"/>
        <v>0</v>
      </c>
      <c r="BK34"/>
      <c r="BL34" s="36"/>
      <c r="BM34" s="96"/>
      <c r="BN34" s="171"/>
      <c r="BO34" s="172"/>
      <c r="BP34" s="172"/>
      <c r="BQ34" s="173"/>
      <c r="BR34" s="152"/>
      <c r="BS34" s="172"/>
      <c r="BT34" s="176"/>
    </row>
  </sheetData>
  <sheetProtection sheet="1" deleteRows="0" selectLockedCells="1"/>
  <mergeCells count="623">
    <mergeCell ref="BO33:BO34"/>
    <mergeCell ref="BP33:BP34"/>
    <mergeCell ref="BQ33:BQ34"/>
    <mergeCell ref="BR33:BR34"/>
    <mergeCell ref="BS33:BS34"/>
    <mergeCell ref="BT33:BT34"/>
    <mergeCell ref="B33:B34"/>
    <mergeCell ref="C33:C34"/>
    <mergeCell ref="N33:N34"/>
    <mergeCell ref="BN33:BN34"/>
    <mergeCell ref="Y33:Y34"/>
    <mergeCell ref="Z33:Z34"/>
    <mergeCell ref="AA33:AA34"/>
    <mergeCell ref="AB33:AB34"/>
    <mergeCell ref="AF33:AF34"/>
    <mergeCell ref="AC33:AC34"/>
    <mergeCell ref="BO31:BO32"/>
    <mergeCell ref="BP31:BP32"/>
    <mergeCell ref="BQ31:BQ32"/>
    <mergeCell ref="BR31:BR32"/>
    <mergeCell ref="BS31:BS32"/>
    <mergeCell ref="BT31:BT32"/>
    <mergeCell ref="BR7:BR8"/>
    <mergeCell ref="BR9:BR10"/>
    <mergeCell ref="BR11:BR12"/>
    <mergeCell ref="BR21:BR22"/>
    <mergeCell ref="BR23:BR24"/>
    <mergeCell ref="B31:B32"/>
    <mergeCell ref="C31:C32"/>
    <mergeCell ref="N31:N32"/>
    <mergeCell ref="BN31:BN32"/>
    <mergeCell ref="AD31:AD32"/>
    <mergeCell ref="BS21:BS22"/>
    <mergeCell ref="BS23:BS24"/>
    <mergeCell ref="BP7:BP8"/>
    <mergeCell ref="BP9:BP10"/>
    <mergeCell ref="BP11:BP12"/>
    <mergeCell ref="BP13:BP14"/>
    <mergeCell ref="BP15:BP16"/>
    <mergeCell ref="BQ13:BQ14"/>
    <mergeCell ref="BP21:BP22"/>
    <mergeCell ref="BP23:BP24"/>
    <mergeCell ref="BS9:BS10"/>
    <mergeCell ref="BS11:BS12"/>
    <mergeCell ref="BS13:BS14"/>
    <mergeCell ref="BS15:BS16"/>
    <mergeCell ref="BS17:BS18"/>
    <mergeCell ref="BS19:BS20"/>
    <mergeCell ref="B29:B30"/>
    <mergeCell ref="C29:C30"/>
    <mergeCell ref="N9:N10"/>
    <mergeCell ref="N11:N12"/>
    <mergeCell ref="BS25:BS26"/>
    <mergeCell ref="BS27:BS28"/>
    <mergeCell ref="BS29:BS30"/>
    <mergeCell ref="N13:N14"/>
    <mergeCell ref="BQ9:BQ10"/>
    <mergeCell ref="BQ11:BQ12"/>
    <mergeCell ref="N15:N16"/>
    <mergeCell ref="N23:N24"/>
    <mergeCell ref="N17:N18"/>
    <mergeCell ref="N19:N20"/>
    <mergeCell ref="B27:B28"/>
    <mergeCell ref="C27:C28"/>
    <mergeCell ref="C21:C22"/>
    <mergeCell ref="C25:C26"/>
    <mergeCell ref="C23:C24"/>
    <mergeCell ref="C17:C18"/>
    <mergeCell ref="BN17:BN18"/>
    <mergeCell ref="BO17:BO18"/>
    <mergeCell ref="N25:N26"/>
    <mergeCell ref="N21:N22"/>
    <mergeCell ref="Y19:Y20"/>
    <mergeCell ref="Z19:Z20"/>
    <mergeCell ref="BN25:BN26"/>
    <mergeCell ref="BO25:BO26"/>
    <mergeCell ref="Y17:Y18"/>
    <mergeCell ref="Z17:Z18"/>
    <mergeCell ref="BT27:BT28"/>
    <mergeCell ref="BP25:BP26"/>
    <mergeCell ref="BO29:BO30"/>
    <mergeCell ref="BT29:BT30"/>
    <mergeCell ref="BQ27:BQ28"/>
    <mergeCell ref="BQ29:BQ30"/>
    <mergeCell ref="BP29:BP30"/>
    <mergeCell ref="BR25:BR26"/>
    <mergeCell ref="BR27:BR28"/>
    <mergeCell ref="BR29:BR30"/>
    <mergeCell ref="BN29:BN30"/>
    <mergeCell ref="N29:N30"/>
    <mergeCell ref="Y29:Y30"/>
    <mergeCell ref="Z29:Z30"/>
    <mergeCell ref="BP27:BP28"/>
    <mergeCell ref="BN27:BN28"/>
    <mergeCell ref="BO27:BO28"/>
    <mergeCell ref="N27:N28"/>
    <mergeCell ref="Y27:Y28"/>
    <mergeCell ref="Z27:Z28"/>
    <mergeCell ref="AE31:AE32"/>
    <mergeCell ref="AF21:AF22"/>
    <mergeCell ref="AF23:AF24"/>
    <mergeCell ref="AF25:AF26"/>
    <mergeCell ref="AF27:AF28"/>
    <mergeCell ref="AF29:AF30"/>
    <mergeCell ref="AF31:AF32"/>
    <mergeCell ref="B5:D5"/>
    <mergeCell ref="C19:C20"/>
    <mergeCell ref="C11:C12"/>
    <mergeCell ref="C15:C16"/>
    <mergeCell ref="C9:C10"/>
    <mergeCell ref="B9:B10"/>
    <mergeCell ref="B11:B12"/>
    <mergeCell ref="B13:B14"/>
    <mergeCell ref="B15:B16"/>
    <mergeCell ref="C13:C14"/>
    <mergeCell ref="B25:B26"/>
    <mergeCell ref="C7:C8"/>
    <mergeCell ref="B17:B18"/>
    <mergeCell ref="B19:B20"/>
    <mergeCell ref="B21:B22"/>
    <mergeCell ref="B23:B24"/>
    <mergeCell ref="BT25:BT26"/>
    <mergeCell ref="BN21:BN22"/>
    <mergeCell ref="BO21:BO22"/>
    <mergeCell ref="BT21:BT22"/>
    <mergeCell ref="BN23:BN24"/>
    <mergeCell ref="BO23:BO24"/>
    <mergeCell ref="BT23:BT24"/>
    <mergeCell ref="BQ21:BQ22"/>
    <mergeCell ref="BQ23:BQ24"/>
    <mergeCell ref="BQ25:BQ26"/>
    <mergeCell ref="BT17:BT18"/>
    <mergeCell ref="BN19:BN20"/>
    <mergeCell ref="BO19:BO20"/>
    <mergeCell ref="BT19:BT20"/>
    <mergeCell ref="BQ17:BQ18"/>
    <mergeCell ref="BQ19:BQ20"/>
    <mergeCell ref="BR17:BR18"/>
    <mergeCell ref="BR19:BR20"/>
    <mergeCell ref="BP17:BP18"/>
    <mergeCell ref="BP19:BP20"/>
    <mergeCell ref="BN15:BN16"/>
    <mergeCell ref="BO15:BO16"/>
    <mergeCell ref="BT15:BT16"/>
    <mergeCell ref="BQ15:BQ16"/>
    <mergeCell ref="BR15:BR16"/>
    <mergeCell ref="BR13:BR14"/>
    <mergeCell ref="BN11:BN12"/>
    <mergeCell ref="BO11:BO12"/>
    <mergeCell ref="BT11:BT12"/>
    <mergeCell ref="BN13:BN14"/>
    <mergeCell ref="BO13:BO14"/>
    <mergeCell ref="BT13:BT14"/>
    <mergeCell ref="BN7:BN8"/>
    <mergeCell ref="BO7:BO8"/>
    <mergeCell ref="BT7:BT8"/>
    <mergeCell ref="B7:B8"/>
    <mergeCell ref="BN9:BN10"/>
    <mergeCell ref="BO9:BO10"/>
    <mergeCell ref="BT9:BT10"/>
    <mergeCell ref="N7:N8"/>
    <mergeCell ref="BQ7:BQ8"/>
    <mergeCell ref="BS7:BS8"/>
    <mergeCell ref="B1:BT1"/>
    <mergeCell ref="B2:BT2"/>
    <mergeCell ref="Q3:S3"/>
    <mergeCell ref="AA4:AB4"/>
    <mergeCell ref="B4:C4"/>
    <mergeCell ref="BN5:BT5"/>
    <mergeCell ref="G4:H4"/>
    <mergeCell ref="Q4:R4"/>
    <mergeCell ref="AA3:AC3"/>
    <mergeCell ref="G5:K5"/>
    <mergeCell ref="AA7:AA8"/>
    <mergeCell ref="AB7:AB8"/>
    <mergeCell ref="AC7:AC8"/>
    <mergeCell ref="AD7:AD8"/>
    <mergeCell ref="Q5:U5"/>
    <mergeCell ref="AA5:AE5"/>
    <mergeCell ref="AE7:AE8"/>
    <mergeCell ref="Y9:Y10"/>
    <mergeCell ref="Z9:Z10"/>
    <mergeCell ref="AA9:AA10"/>
    <mergeCell ref="AB9:AB10"/>
    <mergeCell ref="AC9:AC10"/>
    <mergeCell ref="AD9:AD10"/>
    <mergeCell ref="AE9:AE10"/>
    <mergeCell ref="Y7:Y8"/>
    <mergeCell ref="Z7:Z8"/>
    <mergeCell ref="AD13:AD14"/>
    <mergeCell ref="AE13:AE14"/>
    <mergeCell ref="Y11:Y12"/>
    <mergeCell ref="Z11:Z12"/>
    <mergeCell ref="AA11:AA12"/>
    <mergeCell ref="AB11:AB12"/>
    <mergeCell ref="AC11:AC12"/>
    <mergeCell ref="AD11:AD12"/>
    <mergeCell ref="AA15:AA16"/>
    <mergeCell ref="AB15:AB16"/>
    <mergeCell ref="AC15:AC16"/>
    <mergeCell ref="AD15:AD16"/>
    <mergeCell ref="AE11:AE12"/>
    <mergeCell ref="Y13:Y14"/>
    <mergeCell ref="Z13:Z14"/>
    <mergeCell ref="AA13:AA14"/>
    <mergeCell ref="AB13:AB14"/>
    <mergeCell ref="AC13:AC14"/>
    <mergeCell ref="AE15:AE16"/>
    <mergeCell ref="AA17:AA18"/>
    <mergeCell ref="AB17:AB18"/>
    <mergeCell ref="AC17:AC18"/>
    <mergeCell ref="AD17:AD18"/>
    <mergeCell ref="AE17:AE18"/>
    <mergeCell ref="Y15:Y16"/>
    <mergeCell ref="Z15:Z16"/>
    <mergeCell ref="AA19:AA20"/>
    <mergeCell ref="AB19:AB20"/>
    <mergeCell ref="AC19:AC20"/>
    <mergeCell ref="AD19:AD20"/>
    <mergeCell ref="AE19:AE20"/>
    <mergeCell ref="Y21:Y22"/>
    <mergeCell ref="Z21:Z22"/>
    <mergeCell ref="AA21:AA22"/>
    <mergeCell ref="AB21:AB22"/>
    <mergeCell ref="AC21:AC22"/>
    <mergeCell ref="AD21:AD22"/>
    <mergeCell ref="AE21:AE22"/>
    <mergeCell ref="AE23:AE24"/>
    <mergeCell ref="AE25:AE26"/>
    <mergeCell ref="Y23:Y24"/>
    <mergeCell ref="Z23:Z24"/>
    <mergeCell ref="AA23:AA24"/>
    <mergeCell ref="AB23:AB24"/>
    <mergeCell ref="AC23:AC24"/>
    <mergeCell ref="AD23:AD24"/>
    <mergeCell ref="AA27:AA28"/>
    <mergeCell ref="AB27:AB28"/>
    <mergeCell ref="AC27:AC28"/>
    <mergeCell ref="AD27:AD28"/>
    <mergeCell ref="AE27:AE28"/>
    <mergeCell ref="Y25:Y26"/>
    <mergeCell ref="Z25:Z26"/>
    <mergeCell ref="AA25:AA26"/>
    <mergeCell ref="AB25:AB26"/>
    <mergeCell ref="AC25:AC26"/>
    <mergeCell ref="AA29:AA30"/>
    <mergeCell ref="AB29:AB30"/>
    <mergeCell ref="AC29:AC30"/>
    <mergeCell ref="AD29:AD30"/>
    <mergeCell ref="AE29:AE30"/>
    <mergeCell ref="Y31:Y32"/>
    <mergeCell ref="Z31:Z32"/>
    <mergeCell ref="AA31:AA32"/>
    <mergeCell ref="AB31:AB32"/>
    <mergeCell ref="AC31:AC32"/>
    <mergeCell ref="AD33:AD34"/>
    <mergeCell ref="AE33:AE34"/>
    <mergeCell ref="AF7:AF8"/>
    <mergeCell ref="AF9:AF10"/>
    <mergeCell ref="AF11:AF12"/>
    <mergeCell ref="AF13:AF14"/>
    <mergeCell ref="AF15:AF16"/>
    <mergeCell ref="AF17:AF18"/>
    <mergeCell ref="AF19:AF20"/>
    <mergeCell ref="AD25:AD26"/>
    <mergeCell ref="G7:G8"/>
    <mergeCell ref="H7:H8"/>
    <mergeCell ref="I7:I8"/>
    <mergeCell ref="J7:J8"/>
    <mergeCell ref="K7:K8"/>
    <mergeCell ref="G9:G10"/>
    <mergeCell ref="H9:H10"/>
    <mergeCell ref="I9:I10"/>
    <mergeCell ref="J9:J10"/>
    <mergeCell ref="K9:K10"/>
    <mergeCell ref="G11:G12"/>
    <mergeCell ref="H11:H12"/>
    <mergeCell ref="I11:I12"/>
    <mergeCell ref="J11:J12"/>
    <mergeCell ref="K11:K12"/>
    <mergeCell ref="G13:G14"/>
    <mergeCell ref="H13:H14"/>
    <mergeCell ref="I13:I14"/>
    <mergeCell ref="J13:J14"/>
    <mergeCell ref="K13:K14"/>
    <mergeCell ref="G15:G16"/>
    <mergeCell ref="H15:H16"/>
    <mergeCell ref="I15:I16"/>
    <mergeCell ref="J15:J16"/>
    <mergeCell ref="K15:K16"/>
    <mergeCell ref="G17:G18"/>
    <mergeCell ref="H17:H18"/>
    <mergeCell ref="I17:I18"/>
    <mergeCell ref="J17:J18"/>
    <mergeCell ref="K17:K18"/>
    <mergeCell ref="G19:G20"/>
    <mergeCell ref="H19:H20"/>
    <mergeCell ref="I19:I20"/>
    <mergeCell ref="J19:J20"/>
    <mergeCell ref="K19:K20"/>
    <mergeCell ref="G21:G22"/>
    <mergeCell ref="H21:H22"/>
    <mergeCell ref="I21:I22"/>
    <mergeCell ref="J21:J22"/>
    <mergeCell ref="K21:K22"/>
    <mergeCell ref="G23:G24"/>
    <mergeCell ref="H23:H24"/>
    <mergeCell ref="I23:I24"/>
    <mergeCell ref="J23:J24"/>
    <mergeCell ref="K23:K24"/>
    <mergeCell ref="G25:G26"/>
    <mergeCell ref="H25:H26"/>
    <mergeCell ref="I25:I26"/>
    <mergeCell ref="J25:J26"/>
    <mergeCell ref="K25:K26"/>
    <mergeCell ref="G27:G28"/>
    <mergeCell ref="H27:H28"/>
    <mergeCell ref="I27:I28"/>
    <mergeCell ref="J27:J28"/>
    <mergeCell ref="K27:K28"/>
    <mergeCell ref="G29:G30"/>
    <mergeCell ref="H29:H30"/>
    <mergeCell ref="I29:I30"/>
    <mergeCell ref="J29:J30"/>
    <mergeCell ref="K29:K30"/>
    <mergeCell ref="G31:G32"/>
    <mergeCell ref="H31:H32"/>
    <mergeCell ref="I31:I32"/>
    <mergeCell ref="J31:J32"/>
    <mergeCell ref="K31:K32"/>
    <mergeCell ref="G33:G34"/>
    <mergeCell ref="H33:H34"/>
    <mergeCell ref="I33:I34"/>
    <mergeCell ref="J33:J34"/>
    <mergeCell ref="K33:K34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F7:F8"/>
    <mergeCell ref="F33:F34"/>
    <mergeCell ref="E9:E10"/>
    <mergeCell ref="E7:E8"/>
    <mergeCell ref="E11:E12"/>
    <mergeCell ref="AU3:AW3"/>
    <mergeCell ref="BE3:BG3"/>
    <mergeCell ref="AK4:AL4"/>
    <mergeCell ref="AU4:AV4"/>
    <mergeCell ref="BE4:BF4"/>
    <mergeCell ref="AK5:AO5"/>
    <mergeCell ref="AU5:AY5"/>
    <mergeCell ref="BE5:BI5"/>
    <mergeCell ref="AI7:AI8"/>
    <mergeCell ref="AJ7:AJ8"/>
    <mergeCell ref="AK7:AK8"/>
    <mergeCell ref="AL7:AL8"/>
    <mergeCell ref="AM7:AM8"/>
    <mergeCell ref="AN7:AN8"/>
    <mergeCell ref="AO7:AO8"/>
    <mergeCell ref="AR7:AR8"/>
    <mergeCell ref="BC7:BC8"/>
    <mergeCell ref="BD7:BD8"/>
    <mergeCell ref="BE7:BE8"/>
    <mergeCell ref="BF7:BF8"/>
    <mergeCell ref="AP7:AP8"/>
    <mergeCell ref="BG7:BG8"/>
    <mergeCell ref="BH7:BH8"/>
    <mergeCell ref="BI7:BI8"/>
    <mergeCell ref="BJ7:BJ8"/>
    <mergeCell ref="AI9:AI10"/>
    <mergeCell ref="AJ9:AJ10"/>
    <mergeCell ref="AK9:AK10"/>
    <mergeCell ref="AL9:AL10"/>
    <mergeCell ref="AM9:AM10"/>
    <mergeCell ref="AN9:AN10"/>
    <mergeCell ref="AO9:AO10"/>
    <mergeCell ref="AR9:AR10"/>
    <mergeCell ref="BC9:BC10"/>
    <mergeCell ref="BD9:BD10"/>
    <mergeCell ref="BE9:BE10"/>
    <mergeCell ref="BF9:BF10"/>
    <mergeCell ref="AP9:AP10"/>
    <mergeCell ref="BG9:BG10"/>
    <mergeCell ref="BH9:BH10"/>
    <mergeCell ref="BI9:BI10"/>
    <mergeCell ref="BJ9:BJ10"/>
    <mergeCell ref="AI11:AI12"/>
    <mergeCell ref="AJ11:AJ12"/>
    <mergeCell ref="AK11:AK12"/>
    <mergeCell ref="AL11:AL12"/>
    <mergeCell ref="AM11:AM12"/>
    <mergeCell ref="AN11:AN12"/>
    <mergeCell ref="AO11:AO12"/>
    <mergeCell ref="AR11:AR12"/>
    <mergeCell ref="BC11:BC12"/>
    <mergeCell ref="BD11:BD12"/>
    <mergeCell ref="BE11:BE12"/>
    <mergeCell ref="BF11:BF12"/>
    <mergeCell ref="AP11:AP12"/>
    <mergeCell ref="BG11:BG12"/>
    <mergeCell ref="BH11:BH12"/>
    <mergeCell ref="BI11:BI12"/>
    <mergeCell ref="BJ11:BJ12"/>
    <mergeCell ref="AI13:AI14"/>
    <mergeCell ref="AJ13:AJ14"/>
    <mergeCell ref="AK13:AK14"/>
    <mergeCell ref="AL13:AL14"/>
    <mergeCell ref="AM13:AM14"/>
    <mergeCell ref="AN13:AN14"/>
    <mergeCell ref="AO13:AO14"/>
    <mergeCell ref="AR13:AR14"/>
    <mergeCell ref="BC13:BC14"/>
    <mergeCell ref="BD13:BD14"/>
    <mergeCell ref="BE13:BE14"/>
    <mergeCell ref="BF13:BF14"/>
    <mergeCell ref="AP13:AP14"/>
    <mergeCell ref="BG13:BG14"/>
    <mergeCell ref="BH13:BH14"/>
    <mergeCell ref="BI13:BI14"/>
    <mergeCell ref="BJ13:BJ14"/>
    <mergeCell ref="AI15:AI16"/>
    <mergeCell ref="AJ15:AJ16"/>
    <mergeCell ref="AK15:AK16"/>
    <mergeCell ref="AL15:AL16"/>
    <mergeCell ref="AM15:AM16"/>
    <mergeCell ref="AN15:AN16"/>
    <mergeCell ref="AO15:AO16"/>
    <mergeCell ref="AR15:AR16"/>
    <mergeCell ref="BC15:BC16"/>
    <mergeCell ref="BD15:BD16"/>
    <mergeCell ref="BE15:BE16"/>
    <mergeCell ref="BF15:BF16"/>
    <mergeCell ref="AP15:AP16"/>
    <mergeCell ref="BG15:BG16"/>
    <mergeCell ref="BH15:BH16"/>
    <mergeCell ref="BI15:BI16"/>
    <mergeCell ref="BJ15:BJ16"/>
    <mergeCell ref="AI17:AI18"/>
    <mergeCell ref="AJ17:AJ18"/>
    <mergeCell ref="AK17:AK18"/>
    <mergeCell ref="AL17:AL18"/>
    <mergeCell ref="AM17:AM18"/>
    <mergeCell ref="AN17:AN18"/>
    <mergeCell ref="AO17:AO18"/>
    <mergeCell ref="AR17:AR18"/>
    <mergeCell ref="BC17:BC18"/>
    <mergeCell ref="BD17:BD18"/>
    <mergeCell ref="BE17:BE18"/>
    <mergeCell ref="BF17:BF18"/>
    <mergeCell ref="AP17:AP18"/>
    <mergeCell ref="BG17:BG18"/>
    <mergeCell ref="BH17:BH18"/>
    <mergeCell ref="BI17:BI18"/>
    <mergeCell ref="BJ17:BJ18"/>
    <mergeCell ref="AI19:AI20"/>
    <mergeCell ref="AJ19:AJ20"/>
    <mergeCell ref="AK19:AK20"/>
    <mergeCell ref="AL19:AL20"/>
    <mergeCell ref="AM19:AM20"/>
    <mergeCell ref="AN19:AN20"/>
    <mergeCell ref="AO19:AO20"/>
    <mergeCell ref="AR19:AR20"/>
    <mergeCell ref="BC19:BC20"/>
    <mergeCell ref="BD19:BD20"/>
    <mergeCell ref="BE19:BE20"/>
    <mergeCell ref="BF19:BF20"/>
    <mergeCell ref="AP19:AP20"/>
    <mergeCell ref="BG19:BG20"/>
    <mergeCell ref="BH19:BH20"/>
    <mergeCell ref="BI19:BI20"/>
    <mergeCell ref="BJ19:BJ20"/>
    <mergeCell ref="AI21:AI22"/>
    <mergeCell ref="AJ21:AJ22"/>
    <mergeCell ref="AK21:AK22"/>
    <mergeCell ref="AL21:AL22"/>
    <mergeCell ref="AM21:AM22"/>
    <mergeCell ref="AN21:AN22"/>
    <mergeCell ref="AO21:AO22"/>
    <mergeCell ref="AR21:AR22"/>
    <mergeCell ref="BC21:BC22"/>
    <mergeCell ref="BD21:BD22"/>
    <mergeCell ref="BE21:BE22"/>
    <mergeCell ref="BF21:BF22"/>
    <mergeCell ref="AP21:AP22"/>
    <mergeCell ref="BG21:BG22"/>
    <mergeCell ref="BH21:BH22"/>
    <mergeCell ref="BI21:BI22"/>
    <mergeCell ref="BJ21:BJ22"/>
    <mergeCell ref="AI23:AI24"/>
    <mergeCell ref="AJ23:AJ24"/>
    <mergeCell ref="AK23:AK24"/>
    <mergeCell ref="AL23:AL24"/>
    <mergeCell ref="AM23:AM24"/>
    <mergeCell ref="AN23:AN24"/>
    <mergeCell ref="AO23:AO24"/>
    <mergeCell ref="AR23:AR24"/>
    <mergeCell ref="BC23:BC24"/>
    <mergeCell ref="BD23:BD24"/>
    <mergeCell ref="BE23:BE24"/>
    <mergeCell ref="BF23:BF24"/>
    <mergeCell ref="AP23:AP24"/>
    <mergeCell ref="BG23:BG24"/>
    <mergeCell ref="BH23:BH24"/>
    <mergeCell ref="BI23:BI24"/>
    <mergeCell ref="BJ23:BJ24"/>
    <mergeCell ref="AI25:AI26"/>
    <mergeCell ref="AJ25:AJ26"/>
    <mergeCell ref="AK25:AK26"/>
    <mergeCell ref="AL25:AL26"/>
    <mergeCell ref="AM25:AM26"/>
    <mergeCell ref="AN25:AN26"/>
    <mergeCell ref="AO25:AO26"/>
    <mergeCell ref="AR25:AR26"/>
    <mergeCell ref="BC25:BC26"/>
    <mergeCell ref="BD25:BD26"/>
    <mergeCell ref="BE25:BE26"/>
    <mergeCell ref="BF25:BF26"/>
    <mergeCell ref="AP25:AP26"/>
    <mergeCell ref="BG25:BG26"/>
    <mergeCell ref="BH25:BH26"/>
    <mergeCell ref="BI25:BI26"/>
    <mergeCell ref="BJ25:BJ26"/>
    <mergeCell ref="AI27:AI28"/>
    <mergeCell ref="AJ27:AJ28"/>
    <mergeCell ref="AK27:AK28"/>
    <mergeCell ref="AL27:AL28"/>
    <mergeCell ref="AM27:AM28"/>
    <mergeCell ref="AN27:AN28"/>
    <mergeCell ref="AO27:AO28"/>
    <mergeCell ref="AR27:AR28"/>
    <mergeCell ref="BC27:BC28"/>
    <mergeCell ref="BD27:BD28"/>
    <mergeCell ref="BE27:BE28"/>
    <mergeCell ref="BF27:BF28"/>
    <mergeCell ref="AP27:AP28"/>
    <mergeCell ref="BG27:BG28"/>
    <mergeCell ref="BH27:BH28"/>
    <mergeCell ref="BI27:BI28"/>
    <mergeCell ref="BJ27:BJ28"/>
    <mergeCell ref="AI29:AI30"/>
    <mergeCell ref="AJ29:AJ30"/>
    <mergeCell ref="AK29:AK30"/>
    <mergeCell ref="AL29:AL30"/>
    <mergeCell ref="AM29:AM30"/>
    <mergeCell ref="AN29:AN30"/>
    <mergeCell ref="AO29:AO30"/>
    <mergeCell ref="AR29:AR30"/>
    <mergeCell ref="BC29:BC30"/>
    <mergeCell ref="BD29:BD30"/>
    <mergeCell ref="BE29:BE30"/>
    <mergeCell ref="BF29:BF30"/>
    <mergeCell ref="AP29:AP30"/>
    <mergeCell ref="BG29:BG30"/>
    <mergeCell ref="BH29:BH30"/>
    <mergeCell ref="BI29:BI30"/>
    <mergeCell ref="BJ29:BJ30"/>
    <mergeCell ref="AI31:AI32"/>
    <mergeCell ref="AJ31:AJ32"/>
    <mergeCell ref="AK31:AK32"/>
    <mergeCell ref="AL31:AL32"/>
    <mergeCell ref="AM31:AM32"/>
    <mergeCell ref="AN31:AN32"/>
    <mergeCell ref="AO31:AO32"/>
    <mergeCell ref="AR31:AR32"/>
    <mergeCell ref="BC31:BC32"/>
    <mergeCell ref="BD31:BD32"/>
    <mergeCell ref="BE31:BE32"/>
    <mergeCell ref="BF31:BF32"/>
    <mergeCell ref="AP31:AP32"/>
    <mergeCell ref="BG31:BG32"/>
    <mergeCell ref="BH31:BH32"/>
    <mergeCell ref="BI31:BI32"/>
    <mergeCell ref="BJ31:BJ32"/>
    <mergeCell ref="AI33:AI34"/>
    <mergeCell ref="AJ33:AJ34"/>
    <mergeCell ref="AK33:AK34"/>
    <mergeCell ref="AL33:AL34"/>
    <mergeCell ref="AM33:AM34"/>
    <mergeCell ref="AN33:AN34"/>
    <mergeCell ref="AO33:AO34"/>
    <mergeCell ref="AR33:AR34"/>
    <mergeCell ref="BC33:BC34"/>
    <mergeCell ref="BD33:BD34"/>
    <mergeCell ref="BE33:BE34"/>
    <mergeCell ref="BF33:BF34"/>
    <mergeCell ref="AP33:AP34"/>
    <mergeCell ref="BG33:BG34"/>
    <mergeCell ref="BH33:BH34"/>
    <mergeCell ref="BI33:BI34"/>
    <mergeCell ref="BJ33:BJ34"/>
    <mergeCell ref="L7:L8"/>
    <mergeCell ref="L9:L10"/>
    <mergeCell ref="L11:L12"/>
    <mergeCell ref="L13:L14"/>
    <mergeCell ref="L15:L16"/>
    <mergeCell ref="L17:L18"/>
    <mergeCell ref="L31:L32"/>
    <mergeCell ref="L33:L34"/>
    <mergeCell ref="L19:L20"/>
    <mergeCell ref="L21:L22"/>
    <mergeCell ref="L23:L24"/>
    <mergeCell ref="L25:L26"/>
    <mergeCell ref="L27:L28"/>
    <mergeCell ref="L29:L30"/>
  </mergeCells>
  <conditionalFormatting sqref="BT7:BT8">
    <cfRule type="cellIs" priority="742" dxfId="155" operator="equal" stopIfTrue="1">
      <formula>1</formula>
    </cfRule>
    <cfRule type="cellIs" priority="743" dxfId="154" operator="equal" stopIfTrue="1">
      <formula>2</formula>
    </cfRule>
    <cfRule type="cellIs" priority="744" dxfId="222" operator="equal" stopIfTrue="1">
      <formula>3</formula>
    </cfRule>
  </conditionalFormatting>
  <conditionalFormatting sqref="Q4">
    <cfRule type="expression" priority="644" dxfId="118" stopIfTrue="1">
      <formula>Q4=0</formula>
    </cfRule>
  </conditionalFormatting>
  <conditionalFormatting sqref="V7:V30 X7:X30 AF7 AH7:AH30 BM7:BM30">
    <cfRule type="expression" priority="766" dxfId="65" stopIfTrue="1">
      <formula>Sheet1!#REF!=0.5</formula>
    </cfRule>
    <cfRule type="expression" priority="767" dxfId="64" stopIfTrue="1">
      <formula>Sheet1!#REF!=1</formula>
    </cfRule>
    <cfRule type="expression" priority="768" dxfId="63" stopIfTrue="1">
      <formula>Sheet1!#REF!=0</formula>
    </cfRule>
  </conditionalFormatting>
  <conditionalFormatting sqref="BN7 BN9 BN11 BN13 BN15 BN17 BN19 BN21 BN23 BN25 BN27 BN29 BO9:BP30">
    <cfRule type="cellIs" priority="611" dxfId="72" operator="equal" stopIfTrue="1">
      <formula>0</formula>
    </cfRule>
  </conditionalFormatting>
  <conditionalFormatting sqref="BT9:BT15 BT17:BT30">
    <cfRule type="cellIs" priority="612" dxfId="155" operator="equal" stopIfTrue="1">
      <formula>1</formula>
    </cfRule>
    <cfRule type="cellIs" priority="613" dxfId="154" operator="equal" stopIfTrue="1">
      <formula>2</formula>
    </cfRule>
    <cfRule type="cellIs" priority="614" dxfId="222" operator="equal" stopIfTrue="1">
      <formula>3</formula>
    </cfRule>
  </conditionalFormatting>
  <conditionalFormatting sqref="O29:O30">
    <cfRule type="cellIs" priority="581" dxfId="72" operator="equal" stopIfTrue="1">
      <formula>0</formula>
    </cfRule>
  </conditionalFormatting>
  <conditionalFormatting sqref="O27:O28">
    <cfRule type="cellIs" priority="571" dxfId="72" operator="equal" stopIfTrue="1">
      <formula>0</formula>
    </cfRule>
  </conditionalFormatting>
  <conditionalFormatting sqref="N7">
    <cfRule type="expression" priority="549" dxfId="29" stopIfTrue="1">
      <formula>N7=0</formula>
    </cfRule>
    <cfRule type="expression" priority="550" dxfId="2" stopIfTrue="1">
      <formula>N7&lt;0</formula>
    </cfRule>
    <cfRule type="expression" priority="551" dxfId="93" stopIfTrue="1">
      <formula>N7&gt;0</formula>
    </cfRule>
  </conditionalFormatting>
  <conditionalFormatting sqref="N9 N11 N13 N15 N17 N19 N21 N23 N25 N27 N29">
    <cfRule type="expression" priority="546" dxfId="29" stopIfTrue="1">
      <formula>N9=0</formula>
    </cfRule>
    <cfRule type="expression" priority="547" dxfId="2" stopIfTrue="1">
      <formula>N9&lt;0</formula>
    </cfRule>
    <cfRule type="expression" priority="548" dxfId="93" stopIfTrue="1">
      <formula>N9&gt;0</formula>
    </cfRule>
  </conditionalFormatting>
  <conditionalFormatting sqref="BQ9 BQ11 BQ13 BQ15 BQ17 BQ19 BQ21 BQ23 BQ25 BQ27 BQ29">
    <cfRule type="cellIs" priority="536" dxfId="72" operator="equal" stopIfTrue="1">
      <formula>0</formula>
    </cfRule>
  </conditionalFormatting>
  <conditionalFormatting sqref="AA4">
    <cfRule type="expression" priority="424" dxfId="118" stopIfTrue="1">
      <formula>AA4=0</formula>
    </cfRule>
  </conditionalFormatting>
  <conditionalFormatting sqref="G4">
    <cfRule type="expression" priority="416" dxfId="118" stopIfTrue="1">
      <formula>G4=0</formula>
    </cfRule>
  </conditionalFormatting>
  <conditionalFormatting sqref="BS9:BS30">
    <cfRule type="cellIs" priority="371" dxfId="72" operator="equal" stopIfTrue="1">
      <formula>0</formula>
    </cfRule>
  </conditionalFormatting>
  <conditionalFormatting sqref="T7:T8">
    <cfRule type="expression" priority="769" dxfId="29" stopIfTrue="1">
      <formula>Q7+R7=0</formula>
    </cfRule>
    <cfRule type="expression" priority="770" dxfId="31" stopIfTrue="1">
      <formula>Q7=R7</formula>
    </cfRule>
    <cfRule type="expression" priority="771" dxfId="2" stopIfTrue="1">
      <formula>Q7&lt;R7</formula>
    </cfRule>
    <cfRule type="expression" priority="772" dxfId="93" stopIfTrue="1">
      <formula>Q7&gt;R7</formula>
    </cfRule>
  </conditionalFormatting>
  <conditionalFormatting sqref="BO7:BO8">
    <cfRule type="cellIs" priority="367" dxfId="72" operator="equal" stopIfTrue="1">
      <formula>0</formula>
    </cfRule>
  </conditionalFormatting>
  <conditionalFormatting sqref="BP7:BP8">
    <cfRule type="cellIs" priority="366" dxfId="72" operator="equal" stopIfTrue="1">
      <formula>0</formula>
    </cfRule>
  </conditionalFormatting>
  <conditionalFormatting sqref="BS7:BS8">
    <cfRule type="cellIs" priority="365" dxfId="72" operator="equal" stopIfTrue="1">
      <formula>0</formula>
    </cfRule>
  </conditionalFormatting>
  <conditionalFormatting sqref="I4">
    <cfRule type="cellIs" priority="363" dxfId="112" operator="equal" stopIfTrue="1">
      <formula>0</formula>
    </cfRule>
  </conditionalFormatting>
  <conditionalFormatting sqref="S4">
    <cfRule type="cellIs" priority="362" dxfId="112" operator="equal" stopIfTrue="1">
      <formula>0</formula>
    </cfRule>
  </conditionalFormatting>
  <conditionalFormatting sqref="AC4">
    <cfRule type="cellIs" priority="361" dxfId="112" operator="equal" stopIfTrue="1">
      <formula>0</formula>
    </cfRule>
  </conditionalFormatting>
  <conditionalFormatting sqref="T9:T10">
    <cfRule type="expression" priority="353" dxfId="29" stopIfTrue="1">
      <formula>Q9+R9=0</formula>
    </cfRule>
    <cfRule type="expression" priority="354" dxfId="31" stopIfTrue="1">
      <formula>Q9=R9</formula>
    </cfRule>
    <cfRule type="expression" priority="355" dxfId="2" stopIfTrue="1">
      <formula>Q9&lt;R9</formula>
    </cfRule>
    <cfRule type="expression" priority="356" dxfId="93" stopIfTrue="1">
      <formula>Q9&gt;R9</formula>
    </cfRule>
  </conditionalFormatting>
  <conditionalFormatting sqref="T11:T30">
    <cfRule type="expression" priority="349" dxfId="29" stopIfTrue="1">
      <formula>Q11+R11=0</formula>
    </cfRule>
    <cfRule type="expression" priority="350" dxfId="31" stopIfTrue="1">
      <formula>Q11=R11</formula>
    </cfRule>
    <cfRule type="expression" priority="351" dxfId="2" stopIfTrue="1">
      <formula>Q11&lt;R11</formula>
    </cfRule>
    <cfRule type="expression" priority="352" dxfId="93" stopIfTrue="1">
      <formula>Q11&gt;R11</formula>
    </cfRule>
  </conditionalFormatting>
  <conditionalFormatting sqref="S7:S8">
    <cfRule type="expression" priority="337" dxfId="29" stopIfTrue="1">
      <formula>Q7+R7=0</formula>
    </cfRule>
    <cfRule type="expression" priority="338" dxfId="85" stopIfTrue="1">
      <formula>Q7=R7</formula>
    </cfRule>
    <cfRule type="expression" priority="339" dxfId="2" stopIfTrue="1">
      <formula>Q7&lt;R7</formula>
    </cfRule>
    <cfRule type="expression" priority="340" dxfId="1" stopIfTrue="1">
      <formula>Q7&gt;R7</formula>
    </cfRule>
  </conditionalFormatting>
  <conditionalFormatting sqref="S9:S30">
    <cfRule type="expression" priority="317" dxfId="29" stopIfTrue="1">
      <formula>Q9+R9=0</formula>
    </cfRule>
    <cfRule type="expression" priority="318" dxfId="85" stopIfTrue="1">
      <formula>Q9=R9</formula>
    </cfRule>
    <cfRule type="expression" priority="319" dxfId="2" stopIfTrue="1">
      <formula>Q9&lt;R9</formula>
    </cfRule>
    <cfRule type="expression" priority="320" dxfId="1" stopIfTrue="1">
      <formula>Q9&gt;R9</formula>
    </cfRule>
  </conditionalFormatting>
  <conditionalFormatting sqref="V31:V34 X31:X34 AH31:AH34 BM31:BM34">
    <cfRule type="expression" priority="302" dxfId="65" stopIfTrue="1">
      <formula>Sheet1!#REF!=0.5</formula>
    </cfRule>
    <cfRule type="expression" priority="303" dxfId="64" stopIfTrue="1">
      <formula>Sheet1!#REF!=1</formula>
    </cfRule>
    <cfRule type="expression" priority="304" dxfId="63" stopIfTrue="1">
      <formula>Sheet1!#REF!=0</formula>
    </cfRule>
  </conditionalFormatting>
  <conditionalFormatting sqref="BN31 BN33 BO31:BP34">
    <cfRule type="cellIs" priority="298" dxfId="72" operator="equal" stopIfTrue="1">
      <formula>0</formula>
    </cfRule>
  </conditionalFormatting>
  <conditionalFormatting sqref="BT33:BT34">
    <cfRule type="cellIs" priority="299" dxfId="155" operator="equal" stopIfTrue="1">
      <formula>1</formula>
    </cfRule>
    <cfRule type="cellIs" priority="300" dxfId="154" operator="equal" stopIfTrue="1">
      <formula>2</formula>
    </cfRule>
    <cfRule type="cellIs" priority="301" dxfId="222" operator="equal" stopIfTrue="1">
      <formula>3</formula>
    </cfRule>
  </conditionalFormatting>
  <conditionalFormatting sqref="O31:O34">
    <cfRule type="cellIs" priority="296" dxfId="72" operator="equal" stopIfTrue="1">
      <formula>0</formula>
    </cfRule>
  </conditionalFormatting>
  <conditionalFormatting sqref="N31 N33">
    <cfRule type="expression" priority="292" dxfId="29" stopIfTrue="1">
      <formula>N31=0</formula>
    </cfRule>
    <cfRule type="expression" priority="293" dxfId="2" stopIfTrue="1">
      <formula>N31&lt;0</formula>
    </cfRule>
    <cfRule type="expression" priority="294" dxfId="93" stopIfTrue="1">
      <formula>N31&gt;0</formula>
    </cfRule>
  </conditionalFormatting>
  <conditionalFormatting sqref="BQ31 BQ33">
    <cfRule type="cellIs" priority="291" dxfId="72" operator="equal" stopIfTrue="1">
      <formula>0</formula>
    </cfRule>
  </conditionalFormatting>
  <conditionalFormatting sqref="BS31:BS34">
    <cfRule type="cellIs" priority="290" dxfId="72" operator="equal" stopIfTrue="1">
      <formula>0</formula>
    </cfRule>
  </conditionalFormatting>
  <conditionalFormatting sqref="T31:T34">
    <cfRule type="expression" priority="282" dxfId="29" stopIfTrue="1">
      <formula>Q31+R31=0</formula>
    </cfRule>
    <cfRule type="expression" priority="283" dxfId="31" stopIfTrue="1">
      <formula>Q31=R31</formula>
    </cfRule>
    <cfRule type="expression" priority="284" dxfId="2" stopIfTrue="1">
      <formula>Q31&lt;R31</formula>
    </cfRule>
    <cfRule type="expression" priority="285" dxfId="93" stopIfTrue="1">
      <formula>Q31&gt;R31</formula>
    </cfRule>
  </conditionalFormatting>
  <conditionalFormatting sqref="AC7:AC8">
    <cfRule type="expression" priority="253" dxfId="29" stopIfTrue="1">
      <formula>AA7+AB7=0</formula>
    </cfRule>
    <cfRule type="expression" priority="254" dxfId="28" stopIfTrue="1">
      <formula>AA7=AB7</formula>
    </cfRule>
    <cfRule type="expression" priority="255" dxfId="2" stopIfTrue="1">
      <formula>AA7&lt;AB7</formula>
    </cfRule>
    <cfRule type="expression" priority="256" dxfId="1" stopIfTrue="1">
      <formula>AA7&gt;AB7</formula>
    </cfRule>
  </conditionalFormatting>
  <conditionalFormatting sqref="S31:S34">
    <cfRule type="expression" priority="274" dxfId="29" stopIfTrue="1">
      <formula>Q31+R31=0</formula>
    </cfRule>
    <cfRule type="expression" priority="275" dxfId="85" stopIfTrue="1">
      <formula>Q31=R31</formula>
    </cfRule>
    <cfRule type="expression" priority="276" dxfId="2" stopIfTrue="1">
      <formula>Q31&lt;R31</formula>
    </cfRule>
    <cfRule type="expression" priority="277" dxfId="1" stopIfTrue="1">
      <formula>Q31&gt;R31</formula>
    </cfRule>
  </conditionalFormatting>
  <conditionalFormatting sqref="BT31:BT32">
    <cfRule type="cellIs" priority="267" dxfId="155" operator="equal" stopIfTrue="1">
      <formula>1</formula>
    </cfRule>
    <cfRule type="cellIs" priority="268" dxfId="154" operator="equal" stopIfTrue="1">
      <formula>2</formula>
    </cfRule>
    <cfRule type="cellIs" priority="269" dxfId="222" operator="equal" stopIfTrue="1">
      <formula>3</formula>
    </cfRule>
  </conditionalFormatting>
  <conditionalFormatting sqref="Y7">
    <cfRule type="cellIs" priority="262" dxfId="72" operator="equal" stopIfTrue="1">
      <formula>0</formula>
    </cfRule>
  </conditionalFormatting>
  <conditionalFormatting sqref="Y9 Y11 Y13 Y15 Y17 Y19 Y21 Y23 Y25 Y27 Y29">
    <cfRule type="cellIs" priority="261" dxfId="72" operator="equal" stopIfTrue="1">
      <formula>0</formula>
    </cfRule>
  </conditionalFormatting>
  <conditionalFormatting sqref="AD7">
    <cfRule type="expression" priority="263" dxfId="29" stopIfTrue="1">
      <formula>AA7+AB7=0</formula>
    </cfRule>
    <cfRule type="expression" priority="264" dxfId="31" stopIfTrue="1">
      <formula>AA7=AB7</formula>
    </cfRule>
    <cfRule type="expression" priority="265" dxfId="2" stopIfTrue="1">
      <formula>AA7&lt;AB7</formula>
    </cfRule>
    <cfRule type="expression" priority="266" dxfId="93" stopIfTrue="1">
      <formula>AA7&gt;AB7</formula>
    </cfRule>
  </conditionalFormatting>
  <conditionalFormatting sqref="AD9 AD11 AD13 AD15 AD17 AD19 AD21 AD23 AD25 AD27 AD29">
    <cfRule type="expression" priority="257" dxfId="29" stopIfTrue="1">
      <formula>AA9+AB9=0</formula>
    </cfRule>
    <cfRule type="expression" priority="258" dxfId="31" stopIfTrue="1">
      <formula>AA9=AB9</formula>
    </cfRule>
    <cfRule type="expression" priority="259" dxfId="2" stopIfTrue="1">
      <formula>AA9&lt;AB9</formula>
    </cfRule>
    <cfRule type="expression" priority="260" dxfId="93" stopIfTrue="1">
      <formula>AA9&gt;AB9</formula>
    </cfRule>
  </conditionalFormatting>
  <conditionalFormatting sqref="AC9:AC30">
    <cfRule type="expression" priority="249" dxfId="29" stopIfTrue="1">
      <formula>AA9+AB9=0</formula>
    </cfRule>
    <cfRule type="expression" priority="250" dxfId="28" stopIfTrue="1">
      <formula>AA9=AB9</formula>
    </cfRule>
    <cfRule type="expression" priority="251" dxfId="2" stopIfTrue="1">
      <formula>AA9&lt;AB9</formula>
    </cfRule>
    <cfRule type="expression" priority="252" dxfId="1" stopIfTrue="1">
      <formula>AA9&gt;AB9</formula>
    </cfRule>
  </conditionalFormatting>
  <conditionalFormatting sqref="Y31 Y33">
    <cfRule type="cellIs" priority="248" dxfId="72" operator="equal" stopIfTrue="1">
      <formula>0</formula>
    </cfRule>
  </conditionalFormatting>
  <conditionalFormatting sqref="AD31 AD33">
    <cfRule type="expression" priority="244" dxfId="29" stopIfTrue="1">
      <formula>AA31+AB31=0</formula>
    </cfRule>
    <cfRule type="expression" priority="245" dxfId="31" stopIfTrue="1">
      <formula>AA31=AB31</formula>
    </cfRule>
    <cfRule type="expression" priority="246" dxfId="2" stopIfTrue="1">
      <formula>AA31&lt;AB31</formula>
    </cfRule>
    <cfRule type="expression" priority="247" dxfId="93" stopIfTrue="1">
      <formula>AA31&gt;AB31</formula>
    </cfRule>
  </conditionalFormatting>
  <conditionalFormatting sqref="AC31:AC34">
    <cfRule type="expression" priority="240" dxfId="29" stopIfTrue="1">
      <formula>AA31+AB31=0</formula>
    </cfRule>
    <cfRule type="expression" priority="241" dxfId="28" stopIfTrue="1">
      <formula>AA31=AB31</formula>
    </cfRule>
    <cfRule type="expression" priority="242" dxfId="2" stopIfTrue="1">
      <formula>AA31&lt;AB31</formula>
    </cfRule>
    <cfRule type="expression" priority="243" dxfId="1" stopIfTrue="1">
      <formula>AA31&gt;AB31</formula>
    </cfRule>
  </conditionalFormatting>
  <conditionalFormatting sqref="AF9 AF11 AF13 AF15 AF17 AF19 AF21 AF23 AF25 AF27 AF29 AF31 AF33">
    <cfRule type="expression" priority="215" dxfId="65" stopIfTrue="1">
      <formula>Sheet1!#REF!=0.5</formula>
    </cfRule>
    <cfRule type="expression" priority="216" dxfId="64" stopIfTrue="1">
      <formula>Sheet1!#REF!=1</formula>
    </cfRule>
    <cfRule type="expression" priority="217" dxfId="63" stopIfTrue="1">
      <formula>Sheet1!#REF!=0</formula>
    </cfRule>
  </conditionalFormatting>
  <conditionalFormatting sqref="AU4">
    <cfRule type="expression" priority="201" dxfId="118" stopIfTrue="1">
      <formula>AU4=0</formula>
    </cfRule>
  </conditionalFormatting>
  <conditionalFormatting sqref="AZ7:AZ30 BB7:BB30 BJ7 BL7:BL30">
    <cfRule type="expression" priority="202" dxfId="65" stopIfTrue="1">
      <formula>Sheet1!#REF!=0.5</formula>
    </cfRule>
    <cfRule type="expression" priority="203" dxfId="64" stopIfTrue="1">
      <formula>Sheet1!#REF!=1</formula>
    </cfRule>
    <cfRule type="expression" priority="204" dxfId="63" stopIfTrue="1">
      <formula>Sheet1!#REF!=0</formula>
    </cfRule>
  </conditionalFormatting>
  <conditionalFormatting sqref="AS29:AS30">
    <cfRule type="cellIs" priority="200" dxfId="72" operator="equal" stopIfTrue="1">
      <formula>0</formula>
    </cfRule>
  </conditionalFormatting>
  <conditionalFormatting sqref="AS27:AS28">
    <cfRule type="cellIs" priority="199" dxfId="72" operator="equal" stopIfTrue="1">
      <formula>0</formula>
    </cfRule>
  </conditionalFormatting>
  <conditionalFormatting sqref="AR7">
    <cfRule type="expression" priority="196" dxfId="29" stopIfTrue="1">
      <formula>AR7=0</formula>
    </cfRule>
    <cfRule type="expression" priority="197" dxfId="2" stopIfTrue="1">
      <formula>AR7&lt;0</formula>
    </cfRule>
    <cfRule type="expression" priority="198" dxfId="93" stopIfTrue="1">
      <formula>AR7&gt;0</formula>
    </cfRule>
  </conditionalFormatting>
  <conditionalFormatting sqref="AR9 AR11 AR13 AR15 AR17 AR19 AR21 AR23 AR25 AR27 AR29">
    <cfRule type="expression" priority="193" dxfId="29" stopIfTrue="1">
      <formula>AR9=0</formula>
    </cfRule>
    <cfRule type="expression" priority="194" dxfId="2" stopIfTrue="1">
      <formula>AR9&lt;0</formula>
    </cfRule>
    <cfRule type="expression" priority="195" dxfId="93" stopIfTrue="1">
      <formula>AR9&gt;0</formula>
    </cfRule>
  </conditionalFormatting>
  <conditionalFormatting sqref="BE4">
    <cfRule type="expression" priority="192" dxfId="118" stopIfTrue="1">
      <formula>BE4=0</formula>
    </cfRule>
  </conditionalFormatting>
  <conditionalFormatting sqref="AK4">
    <cfRule type="expression" priority="191" dxfId="118" stopIfTrue="1">
      <formula>AK4=0</formula>
    </cfRule>
  </conditionalFormatting>
  <conditionalFormatting sqref="AX7:AX8">
    <cfRule type="expression" priority="205" dxfId="29" stopIfTrue="1">
      <formula>AU7+AV7=0</formula>
    </cfRule>
    <cfRule type="expression" priority="206" dxfId="31" stopIfTrue="1">
      <formula>AU7=AV7</formula>
    </cfRule>
    <cfRule type="expression" priority="207" dxfId="2" stopIfTrue="1">
      <formula>AU7&lt;AV7</formula>
    </cfRule>
    <cfRule type="expression" priority="208" dxfId="93" stopIfTrue="1">
      <formula>AU7&gt;AV7</formula>
    </cfRule>
  </conditionalFormatting>
  <conditionalFormatting sqref="AM4">
    <cfRule type="cellIs" priority="190" dxfId="112" operator="equal" stopIfTrue="1">
      <formula>0</formula>
    </cfRule>
  </conditionalFormatting>
  <conditionalFormatting sqref="AW4">
    <cfRule type="cellIs" priority="189" dxfId="112" operator="equal" stopIfTrue="1">
      <formula>0</formula>
    </cfRule>
  </conditionalFormatting>
  <conditionalFormatting sqref="BG4">
    <cfRule type="cellIs" priority="188" dxfId="112" operator="equal" stopIfTrue="1">
      <formula>0</formula>
    </cfRule>
  </conditionalFormatting>
  <conditionalFormatting sqref="AX9:AX10">
    <cfRule type="expression" priority="184" dxfId="29" stopIfTrue="1">
      <formula>AU9+AV9=0</formula>
    </cfRule>
    <cfRule type="expression" priority="185" dxfId="31" stopIfTrue="1">
      <formula>AU9=AV9</formula>
    </cfRule>
    <cfRule type="expression" priority="186" dxfId="2" stopIfTrue="1">
      <formula>AU9&lt;AV9</formula>
    </cfRule>
    <cfRule type="expression" priority="187" dxfId="93" stopIfTrue="1">
      <formula>AU9&gt;AV9</formula>
    </cfRule>
  </conditionalFormatting>
  <conditionalFormatting sqref="AX11:AX30">
    <cfRule type="expression" priority="180" dxfId="29" stopIfTrue="1">
      <formula>AU11+AV11=0</formula>
    </cfRule>
    <cfRule type="expression" priority="181" dxfId="31" stopIfTrue="1">
      <formula>AU11=AV11</formula>
    </cfRule>
    <cfRule type="expression" priority="182" dxfId="2" stopIfTrue="1">
      <formula>AU11&lt;AV11</formula>
    </cfRule>
    <cfRule type="expression" priority="183" dxfId="93" stopIfTrue="1">
      <formula>AU11&gt;AV11</formula>
    </cfRule>
  </conditionalFormatting>
  <conditionalFormatting sqref="AW7:AW8">
    <cfRule type="expression" priority="176" dxfId="29" stopIfTrue="1">
      <formula>AU7+AV7=0</formula>
    </cfRule>
    <cfRule type="expression" priority="177" dxfId="85" stopIfTrue="1">
      <formula>AU7=AV7</formula>
    </cfRule>
    <cfRule type="expression" priority="178" dxfId="2" stopIfTrue="1">
      <formula>AU7&lt;AV7</formula>
    </cfRule>
    <cfRule type="expression" priority="179" dxfId="1" stopIfTrue="1">
      <formula>AU7&gt;AV7</formula>
    </cfRule>
  </conditionalFormatting>
  <conditionalFormatting sqref="AW9:AW30">
    <cfRule type="expression" priority="172" dxfId="29" stopIfTrue="1">
      <formula>AU9+AV9=0</formula>
    </cfRule>
    <cfRule type="expression" priority="173" dxfId="85" stopIfTrue="1">
      <formula>AU9=AV9</formula>
    </cfRule>
    <cfRule type="expression" priority="174" dxfId="2" stopIfTrue="1">
      <formula>AU9&lt;AV9</formula>
    </cfRule>
    <cfRule type="expression" priority="175" dxfId="1" stopIfTrue="1">
      <formula>AU9&gt;AV9</formula>
    </cfRule>
  </conditionalFormatting>
  <conditionalFormatting sqref="AZ31:AZ34 BB31:BB34 BL31:BL34">
    <cfRule type="expression" priority="169" dxfId="65" stopIfTrue="1">
      <formula>Sheet1!#REF!=0.5</formula>
    </cfRule>
    <cfRule type="expression" priority="170" dxfId="64" stopIfTrue="1">
      <formula>Sheet1!#REF!=1</formula>
    </cfRule>
    <cfRule type="expression" priority="171" dxfId="63" stopIfTrue="1">
      <formula>Sheet1!#REF!=0</formula>
    </cfRule>
  </conditionalFormatting>
  <conditionalFormatting sqref="AS31:AS34">
    <cfRule type="cellIs" priority="168" dxfId="72" operator="equal" stopIfTrue="1">
      <formula>0</formula>
    </cfRule>
  </conditionalFormatting>
  <conditionalFormatting sqref="AR31 AR33">
    <cfRule type="expression" priority="165" dxfId="29" stopIfTrue="1">
      <formula>AR31=0</formula>
    </cfRule>
    <cfRule type="expression" priority="166" dxfId="2" stopIfTrue="1">
      <formula>AR31&lt;0</formula>
    </cfRule>
    <cfRule type="expression" priority="167" dxfId="93" stopIfTrue="1">
      <formula>AR31&gt;0</formula>
    </cfRule>
  </conditionalFormatting>
  <conditionalFormatting sqref="AX31:AX34">
    <cfRule type="expression" priority="161" dxfId="29" stopIfTrue="1">
      <formula>AU31+AV31=0</formula>
    </cfRule>
    <cfRule type="expression" priority="162" dxfId="31" stopIfTrue="1">
      <formula>AU31=AV31</formula>
    </cfRule>
    <cfRule type="expression" priority="163" dxfId="2" stopIfTrue="1">
      <formula>AU31&lt;AV31</formula>
    </cfRule>
    <cfRule type="expression" priority="164" dxfId="93" stopIfTrue="1">
      <formula>AU31&gt;AV31</formula>
    </cfRule>
  </conditionalFormatting>
  <conditionalFormatting sqref="BG7:BG8">
    <cfRule type="expression" priority="143" dxfId="29" stopIfTrue="1">
      <formula>BE7+BF7=0</formula>
    </cfRule>
    <cfRule type="expression" priority="144" dxfId="28" stopIfTrue="1">
      <formula>BE7=BF7</formula>
    </cfRule>
    <cfRule type="expression" priority="145" dxfId="2" stopIfTrue="1">
      <formula>BE7&lt;BF7</formula>
    </cfRule>
    <cfRule type="expression" priority="146" dxfId="1" stopIfTrue="1">
      <formula>BE7&gt;BF7</formula>
    </cfRule>
  </conditionalFormatting>
  <conditionalFormatting sqref="AW31:AW34">
    <cfRule type="expression" priority="157" dxfId="29" stopIfTrue="1">
      <formula>AU31+AV31=0</formula>
    </cfRule>
    <cfRule type="expression" priority="158" dxfId="85" stopIfTrue="1">
      <formula>AU31=AV31</formula>
    </cfRule>
    <cfRule type="expression" priority="159" dxfId="2" stopIfTrue="1">
      <formula>AU31&lt;AV31</formula>
    </cfRule>
    <cfRule type="expression" priority="160" dxfId="1" stopIfTrue="1">
      <formula>AU31&gt;AV31</formula>
    </cfRule>
  </conditionalFormatting>
  <conditionalFormatting sqref="BC7">
    <cfRule type="cellIs" priority="152" dxfId="72" operator="equal" stopIfTrue="1">
      <formula>0</formula>
    </cfRule>
  </conditionalFormatting>
  <conditionalFormatting sqref="BC9 BC11 BC13 BC15 BC17 BC19 BC21 BC23 BC25 BC27 BC29">
    <cfRule type="cellIs" priority="151" dxfId="72" operator="equal" stopIfTrue="1">
      <formula>0</formula>
    </cfRule>
  </conditionalFormatting>
  <conditionalFormatting sqref="BH7">
    <cfRule type="expression" priority="153" dxfId="29" stopIfTrue="1">
      <formula>BE7+BF7=0</formula>
    </cfRule>
    <cfRule type="expression" priority="154" dxfId="31" stopIfTrue="1">
      <formula>BE7=BF7</formula>
    </cfRule>
    <cfRule type="expression" priority="155" dxfId="2" stopIfTrue="1">
      <formula>BE7&lt;BF7</formula>
    </cfRule>
    <cfRule type="expression" priority="156" dxfId="93" stopIfTrue="1">
      <formula>BE7&gt;BF7</formula>
    </cfRule>
  </conditionalFormatting>
  <conditionalFormatting sqref="BH9 BH11 BH13 BH15 BH17 BH19 BH21 BH23 BH25 BH27 BH29">
    <cfRule type="expression" priority="147" dxfId="29" stopIfTrue="1">
      <formula>BE9+BF9=0</formula>
    </cfRule>
    <cfRule type="expression" priority="148" dxfId="31" stopIfTrue="1">
      <formula>BE9=BF9</formula>
    </cfRule>
    <cfRule type="expression" priority="149" dxfId="2" stopIfTrue="1">
      <formula>BE9&lt;BF9</formula>
    </cfRule>
    <cfRule type="expression" priority="150" dxfId="93" stopIfTrue="1">
      <formula>BE9&gt;BF9</formula>
    </cfRule>
  </conditionalFormatting>
  <conditionalFormatting sqref="BG9:BG30">
    <cfRule type="expression" priority="139" dxfId="29" stopIfTrue="1">
      <formula>BE9+BF9=0</formula>
    </cfRule>
    <cfRule type="expression" priority="140" dxfId="28" stopIfTrue="1">
      <formula>BE9=BF9</formula>
    </cfRule>
    <cfRule type="expression" priority="141" dxfId="2" stopIfTrue="1">
      <formula>BE9&lt;BF9</formula>
    </cfRule>
    <cfRule type="expression" priority="142" dxfId="1" stopIfTrue="1">
      <formula>BE9&gt;BF9</formula>
    </cfRule>
  </conditionalFormatting>
  <conditionalFormatting sqref="BC31 BC33">
    <cfRule type="cellIs" priority="138" dxfId="72" operator="equal" stopIfTrue="1">
      <formula>0</formula>
    </cfRule>
  </conditionalFormatting>
  <conditionalFormatting sqref="BH31 BH33">
    <cfRule type="expression" priority="134" dxfId="29" stopIfTrue="1">
      <formula>BE31+BF31=0</formula>
    </cfRule>
    <cfRule type="expression" priority="135" dxfId="31" stopIfTrue="1">
      <formula>BE31=BF31</formula>
    </cfRule>
    <cfRule type="expression" priority="136" dxfId="2" stopIfTrue="1">
      <formula>BE31&lt;BF31</formula>
    </cfRule>
    <cfRule type="expression" priority="137" dxfId="93" stopIfTrue="1">
      <formula>BE31&gt;BF31</formula>
    </cfRule>
  </conditionalFormatting>
  <conditionalFormatting sqref="BG31:BG34">
    <cfRule type="expression" priority="130" dxfId="29" stopIfTrue="1">
      <formula>BE31+BF31=0</formula>
    </cfRule>
    <cfRule type="expression" priority="131" dxfId="28" stopIfTrue="1">
      <formula>BE31=BF31</formula>
    </cfRule>
    <cfRule type="expression" priority="132" dxfId="2" stopIfTrue="1">
      <formula>BE31&lt;BF31</formula>
    </cfRule>
    <cfRule type="expression" priority="133" dxfId="1" stopIfTrue="1">
      <formula>BE31&gt;BF31</formula>
    </cfRule>
  </conditionalFormatting>
  <conditionalFormatting sqref="BJ9 BJ11 BJ13 BJ15 BJ17 BJ19 BJ21 BJ23 BJ25 BJ27 BJ29 BJ31 BJ33">
    <cfRule type="expression" priority="127" dxfId="65" stopIfTrue="1">
      <formula>Sheet1!#REF!=0.5</formula>
    </cfRule>
    <cfRule type="expression" priority="128" dxfId="64" stopIfTrue="1">
      <formula>Sheet1!#REF!=1</formula>
    </cfRule>
    <cfRule type="expression" priority="129" dxfId="63" stopIfTrue="1">
      <formula>Sheet1!#REF!=0</formula>
    </cfRule>
  </conditionalFormatting>
  <conditionalFormatting sqref="I7:I8">
    <cfRule type="expression" priority="111" dxfId="29" stopIfTrue="1">
      <formula>G7+H7=0</formula>
    </cfRule>
    <cfRule type="expression" priority="112" dxfId="28" stopIfTrue="1">
      <formula>G7=H7</formula>
    </cfRule>
    <cfRule type="expression" priority="113" dxfId="2" stopIfTrue="1">
      <formula>G7&lt;H7</formula>
    </cfRule>
    <cfRule type="expression" priority="114" dxfId="1" stopIfTrue="1">
      <formula>G7&gt;H7</formula>
    </cfRule>
  </conditionalFormatting>
  <conditionalFormatting sqref="J7">
    <cfRule type="expression" priority="119" dxfId="29" stopIfTrue="1">
      <formula>G7+H7=0</formula>
    </cfRule>
    <cfRule type="expression" priority="120" dxfId="31" stopIfTrue="1">
      <formula>G7=H7</formula>
    </cfRule>
    <cfRule type="expression" priority="121" dxfId="2" stopIfTrue="1">
      <formula>G7&lt;H7</formula>
    </cfRule>
    <cfRule type="expression" priority="122" dxfId="93" stopIfTrue="1">
      <formula>G7&gt;H7</formula>
    </cfRule>
  </conditionalFormatting>
  <conditionalFormatting sqref="J9 J11 J13 J15 J17 J19 J21 J23 J25 J27 J29">
    <cfRule type="expression" priority="115" dxfId="29" stopIfTrue="1">
      <formula>G9+H9=0</formula>
    </cfRule>
    <cfRule type="expression" priority="116" dxfId="31" stopIfTrue="1">
      <formula>G9=H9</formula>
    </cfRule>
    <cfRule type="expression" priority="117" dxfId="2" stopIfTrue="1">
      <formula>G9&lt;H9</formula>
    </cfRule>
    <cfRule type="expression" priority="118" dxfId="93" stopIfTrue="1">
      <formula>G9&gt;H9</formula>
    </cfRule>
  </conditionalFormatting>
  <conditionalFormatting sqref="I9:I30">
    <cfRule type="expression" priority="107" dxfId="29" stopIfTrue="1">
      <formula>G9+H9=0</formula>
    </cfRule>
    <cfRule type="expression" priority="108" dxfId="28" stopIfTrue="1">
      <formula>G9=H9</formula>
    </cfRule>
    <cfRule type="expression" priority="109" dxfId="2" stopIfTrue="1">
      <formula>G9&lt;H9</formula>
    </cfRule>
    <cfRule type="expression" priority="110" dxfId="1" stopIfTrue="1">
      <formula>G9&gt;H9</formula>
    </cfRule>
  </conditionalFormatting>
  <conditionalFormatting sqref="J31 J33">
    <cfRule type="expression" priority="103" dxfId="29" stopIfTrue="1">
      <formula>G31+H31=0</formula>
    </cfRule>
    <cfRule type="expression" priority="104" dxfId="31" stopIfTrue="1">
      <formula>G31=H31</formula>
    </cfRule>
    <cfRule type="expression" priority="105" dxfId="2" stopIfTrue="1">
      <formula>G31&lt;H31</formula>
    </cfRule>
    <cfRule type="expression" priority="106" dxfId="93" stopIfTrue="1">
      <formula>G31&gt;H31</formula>
    </cfRule>
  </conditionalFormatting>
  <conditionalFormatting sqref="I31:I34">
    <cfRule type="expression" priority="99" dxfId="29" stopIfTrue="1">
      <formula>G31+H31=0</formula>
    </cfRule>
    <cfRule type="expression" priority="100" dxfId="28" stopIfTrue="1">
      <formula>G31=H31</formula>
    </cfRule>
    <cfRule type="expression" priority="101" dxfId="2" stopIfTrue="1">
      <formula>G31&lt;H31</formula>
    </cfRule>
    <cfRule type="expression" priority="102" dxfId="1" stopIfTrue="1">
      <formula>G31&gt;H31</formula>
    </cfRule>
  </conditionalFormatting>
  <conditionalFormatting sqref="AM7:AM8">
    <cfRule type="expression" priority="63" dxfId="29" stopIfTrue="1">
      <formula>AK7+AL7=0</formula>
    </cfRule>
    <cfRule type="expression" priority="64" dxfId="28" stopIfTrue="1">
      <formula>AK7=AL7</formula>
    </cfRule>
    <cfRule type="expression" priority="65" dxfId="2" stopIfTrue="1">
      <formula>AK7&lt;AL7</formula>
    </cfRule>
    <cfRule type="expression" priority="66" dxfId="1" stopIfTrue="1">
      <formula>AK7&gt;AL7</formula>
    </cfRule>
  </conditionalFormatting>
  <conditionalFormatting sqref="AN7">
    <cfRule type="expression" priority="71" dxfId="29" stopIfTrue="1">
      <formula>AK7+AL7=0</formula>
    </cfRule>
    <cfRule type="expression" priority="72" dxfId="31" stopIfTrue="1">
      <formula>AK7=AL7</formula>
    </cfRule>
    <cfRule type="expression" priority="73" dxfId="2" stopIfTrue="1">
      <formula>AK7&lt;AL7</formula>
    </cfRule>
    <cfRule type="expression" priority="74" dxfId="93" stopIfTrue="1">
      <formula>AK7&gt;AL7</formula>
    </cfRule>
  </conditionalFormatting>
  <conditionalFormatting sqref="AN9 AN11 AN13 AN15 AN17 AN19 AN21 AN23 AN25 AN27 AN29">
    <cfRule type="expression" priority="67" dxfId="29" stopIfTrue="1">
      <formula>AK9+AL9=0</formula>
    </cfRule>
    <cfRule type="expression" priority="68" dxfId="31" stopIfTrue="1">
      <formula>AK9=AL9</formula>
    </cfRule>
    <cfRule type="expression" priority="69" dxfId="2" stopIfTrue="1">
      <formula>AK9&lt;AL9</formula>
    </cfRule>
    <cfRule type="expression" priority="70" dxfId="93" stopIfTrue="1">
      <formula>AK9&gt;AL9</formula>
    </cfRule>
  </conditionalFormatting>
  <conditionalFormatting sqref="AM9:AM30">
    <cfRule type="expression" priority="59" dxfId="29" stopIfTrue="1">
      <formula>AK9+AL9=0</formula>
    </cfRule>
    <cfRule type="expression" priority="60" dxfId="28" stopIfTrue="1">
      <formula>AK9=AL9</formula>
    </cfRule>
    <cfRule type="expression" priority="61" dxfId="2" stopIfTrue="1">
      <formula>AK9&lt;AL9</formula>
    </cfRule>
    <cfRule type="expression" priority="62" dxfId="1" stopIfTrue="1">
      <formula>AK9&gt;AL9</formula>
    </cfRule>
  </conditionalFormatting>
  <conditionalFormatting sqref="AN31 AN33">
    <cfRule type="expression" priority="55" dxfId="29" stopIfTrue="1">
      <formula>AK31+AL31=0</formula>
    </cfRule>
    <cfRule type="expression" priority="56" dxfId="31" stopIfTrue="1">
      <formula>AK31=AL31</formula>
    </cfRule>
    <cfRule type="expression" priority="57" dxfId="2" stopIfTrue="1">
      <formula>AK31&lt;AL31</formula>
    </cfRule>
    <cfRule type="expression" priority="58" dxfId="93" stopIfTrue="1">
      <formula>AK31&gt;AL31</formula>
    </cfRule>
  </conditionalFormatting>
  <conditionalFormatting sqref="AM31:AM34">
    <cfRule type="expression" priority="51" dxfId="29" stopIfTrue="1">
      <formula>AK31+AL31=0</formula>
    </cfRule>
    <cfRule type="expression" priority="52" dxfId="28" stopIfTrue="1">
      <formula>AK31=AL31</formula>
    </cfRule>
    <cfRule type="expression" priority="53" dxfId="2" stopIfTrue="1">
      <formula>AK31&lt;AL31</formula>
    </cfRule>
    <cfRule type="expression" priority="54" dxfId="1" stopIfTrue="1">
      <formula>AK31&gt;AL31</formula>
    </cfRule>
  </conditionalFormatting>
  <conditionalFormatting sqref="K7:K34">
    <cfRule type="expression" priority="33" dxfId="2" stopIfTrue="1">
      <formula>G7&lt;H7</formula>
    </cfRule>
    <cfRule type="expression" priority="34" dxfId="1" stopIfTrue="1">
      <formula>L7=1</formula>
    </cfRule>
    <cfRule type="expression" priority="35" dxfId="6" stopIfTrue="1">
      <formula>L7=0.5</formula>
    </cfRule>
    <cfRule type="cellIs" priority="36" dxfId="29" operator="equal" stopIfTrue="1">
      <formula>0</formula>
    </cfRule>
  </conditionalFormatting>
  <conditionalFormatting sqref="AE7:AE8">
    <cfRule type="expression" priority="29" dxfId="2" stopIfTrue="1">
      <formula>AA7&lt;AB7</formula>
    </cfRule>
    <cfRule type="expression" priority="30" dxfId="1" stopIfTrue="1">
      <formula>AF7=1</formula>
    </cfRule>
    <cfRule type="expression" priority="31" dxfId="6" stopIfTrue="1">
      <formula>AF7=0.5</formula>
    </cfRule>
    <cfRule type="cellIs" priority="32" dxfId="29" operator="equal" stopIfTrue="1">
      <formula>0</formula>
    </cfRule>
  </conditionalFormatting>
  <conditionalFormatting sqref="AE9:AE34">
    <cfRule type="expression" priority="25" dxfId="2" stopIfTrue="1">
      <formula>AA9&lt;AB9</formula>
    </cfRule>
    <cfRule type="expression" priority="26" dxfId="1" stopIfTrue="1">
      <formula>AF9=1</formula>
    </cfRule>
    <cfRule type="expression" priority="27" dxfId="6" stopIfTrue="1">
      <formula>AF9=0.5</formula>
    </cfRule>
    <cfRule type="cellIs" priority="28" dxfId="29" operator="equal" stopIfTrue="1">
      <formula>0</formula>
    </cfRule>
  </conditionalFormatting>
  <conditionalFormatting sqref="AO7:AO8">
    <cfRule type="expression" priority="21" dxfId="2" stopIfTrue="1">
      <formula>AK7&lt;AL7</formula>
    </cfRule>
    <cfRule type="expression" priority="22" dxfId="1" stopIfTrue="1">
      <formula>AP7=1</formula>
    </cfRule>
    <cfRule type="expression" priority="23" dxfId="6" stopIfTrue="1">
      <formula>AP7=0.5</formula>
    </cfRule>
    <cfRule type="cellIs" priority="24" dxfId="29" operator="equal" stopIfTrue="1">
      <formula>0</formula>
    </cfRule>
  </conditionalFormatting>
  <conditionalFormatting sqref="AO9:AO34">
    <cfRule type="expression" priority="17" dxfId="2" stopIfTrue="1">
      <formula>AK9&lt;AL9</formula>
    </cfRule>
    <cfRule type="expression" priority="18" dxfId="1" stopIfTrue="1">
      <formula>AP9=1</formula>
    </cfRule>
    <cfRule type="expression" priority="19" dxfId="6" stopIfTrue="1">
      <formula>AP9=0.5</formula>
    </cfRule>
    <cfRule type="cellIs" priority="20" dxfId="29" operator="equal" stopIfTrue="1">
      <formula>0</formula>
    </cfRule>
  </conditionalFormatting>
  <conditionalFormatting sqref="BI7:BI8">
    <cfRule type="expression" priority="13" dxfId="2" stopIfTrue="1">
      <formula>BE7&lt;BF7</formula>
    </cfRule>
    <cfRule type="expression" priority="14" dxfId="1" stopIfTrue="1">
      <formula>BJ7=1</formula>
    </cfRule>
    <cfRule type="expression" priority="15" dxfId="6" stopIfTrue="1">
      <formula>BJ7=0.5</formula>
    </cfRule>
    <cfRule type="cellIs" priority="16" dxfId="29" operator="equal" stopIfTrue="1">
      <formula>0</formula>
    </cfRule>
  </conditionalFormatting>
  <conditionalFormatting sqref="BI9:BI34">
    <cfRule type="expression" priority="9" dxfId="2" stopIfTrue="1">
      <formula>BE9&lt;BF9</formula>
    </cfRule>
    <cfRule type="expression" priority="10" dxfId="1" stopIfTrue="1">
      <formula>BJ9=1</formula>
    </cfRule>
    <cfRule type="expression" priority="11" dxfId="6" stopIfTrue="1">
      <formula>BJ9=0.5</formula>
    </cfRule>
    <cfRule type="cellIs" priority="12" dxfId="29" operator="equal" stopIfTrue="1">
      <formula>0</formula>
    </cfRule>
  </conditionalFormatting>
  <conditionalFormatting sqref="AY7:AY34">
    <cfRule type="expression" priority="5" dxfId="2" stopIfTrue="1">
      <formula>AU7&lt;AV7</formula>
    </cfRule>
    <cfRule type="expression" priority="6" dxfId="1" stopIfTrue="1">
      <formula>AZ7=1</formula>
    </cfRule>
    <cfRule type="expression" priority="7" dxfId="0" stopIfTrue="1">
      <formula>AZ7=0.5</formula>
    </cfRule>
    <cfRule type="expression" priority="8" dxfId="29" stopIfTrue="1">
      <formula>AZ7=0</formula>
    </cfRule>
  </conditionalFormatting>
  <conditionalFormatting sqref="U7:U34">
    <cfRule type="expression" priority="1" dxfId="2" stopIfTrue="1">
      <formula>Q7&lt;R7</formula>
    </cfRule>
    <cfRule type="expression" priority="2" dxfId="1" stopIfTrue="1">
      <formula>V7=1</formula>
    </cfRule>
    <cfRule type="expression" priority="3" dxfId="0" stopIfTrue="1">
      <formula>V7=0.5</formula>
    </cfRule>
    <cfRule type="expression" priority="4" dxfId="29" stopIfTrue="1">
      <formula>V7=0</formula>
    </cfRule>
  </conditionalFormatting>
  <dataValidations count="1">
    <dataValidation type="list" allowBlank="1" showInputMessage="1" showErrorMessage="1" sqref="C13:D13 C9:D9 C17:D17 C21:D21 C19:D19 C15:D15 C25:D25 C23:D23 C7:D7 C27:D27 C29:D29 C11:D11">
      <formula1>skips</formula1>
    </dataValidation>
  </dataValidations>
  <printOptions horizontalCentered="1"/>
  <pageMargins left="0.407480315" right="0" top="0.511811024" bottom="0" header="0.511811023622047" footer="0.511811023622047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Z54"/>
  <sheetViews>
    <sheetView zoomScalePageLayoutView="0" workbookViewId="0" topLeftCell="A1">
      <selection activeCell="AD10" sqref="AD10"/>
    </sheetView>
  </sheetViews>
  <sheetFormatPr defaultColWidth="9.140625" defaultRowHeight="12.75"/>
  <cols>
    <col min="3" max="4" width="0" style="1" hidden="1" customWidth="1"/>
    <col min="5" max="5" width="8.421875" style="112" customWidth="1"/>
    <col min="6" max="6" width="8.421875" style="0" customWidth="1"/>
    <col min="7" max="8" width="8.421875" style="1" hidden="1" customWidth="1"/>
    <col min="9" max="9" width="8.421875" style="112" customWidth="1"/>
    <col min="10" max="10" width="8.421875" style="0" customWidth="1"/>
    <col min="11" max="12" width="8.421875" style="1" hidden="1" customWidth="1"/>
    <col min="13" max="13" width="8.421875" style="112" customWidth="1"/>
    <col min="14" max="14" width="8.421875" style="0" customWidth="1"/>
    <col min="15" max="16" width="8.421875" style="1" hidden="1" customWidth="1"/>
    <col min="17" max="17" width="8.421875" style="112" customWidth="1"/>
    <col min="18" max="18" width="8.421875" style="0" customWidth="1"/>
    <col min="19" max="20" width="8.421875" style="1" hidden="1" customWidth="1"/>
    <col min="21" max="21" width="8.421875" style="112" customWidth="1"/>
    <col min="22" max="22" width="8.421875" style="0" customWidth="1"/>
    <col min="23" max="24" width="8.421875" style="1" hidden="1" customWidth="1"/>
    <col min="25" max="25" width="8.421875" style="112" customWidth="1"/>
    <col min="26" max="26" width="8.421875" style="0" customWidth="1"/>
  </cols>
  <sheetData>
    <row r="3" spans="3:26" ht="18">
      <c r="C3" s="1">
        <v>1</v>
      </c>
      <c r="E3" s="112">
        <v>1</v>
      </c>
      <c r="F3" s="1">
        <v>2</v>
      </c>
      <c r="G3" s="1">
        <v>1</v>
      </c>
      <c r="I3" s="112">
        <v>6</v>
      </c>
      <c r="J3" s="1">
        <v>3</v>
      </c>
      <c r="K3" s="1">
        <v>1</v>
      </c>
      <c r="M3" s="112">
        <v>2</v>
      </c>
      <c r="N3" s="1">
        <v>5</v>
      </c>
      <c r="O3" s="1">
        <v>1</v>
      </c>
      <c r="Q3" s="112">
        <v>9</v>
      </c>
      <c r="R3" s="1">
        <v>7</v>
      </c>
      <c r="S3" s="1">
        <v>1</v>
      </c>
      <c r="U3" s="112">
        <v>14</v>
      </c>
      <c r="V3" s="1">
        <v>8</v>
      </c>
      <c r="W3" s="1">
        <v>1</v>
      </c>
      <c r="Y3" s="112">
        <v>10</v>
      </c>
      <c r="Z3" s="1">
        <v>9</v>
      </c>
    </row>
    <row r="4" spans="3:26" ht="18">
      <c r="C4" s="1">
        <v>2</v>
      </c>
      <c r="E4" s="112">
        <v>1</v>
      </c>
      <c r="F4" s="1">
        <v>1</v>
      </c>
      <c r="G4" s="1">
        <v>2</v>
      </c>
      <c r="I4" s="112">
        <v>5</v>
      </c>
      <c r="J4" s="1">
        <v>4</v>
      </c>
      <c r="K4" s="1">
        <v>2</v>
      </c>
      <c r="M4" s="112">
        <v>6</v>
      </c>
      <c r="N4" s="1">
        <v>8</v>
      </c>
      <c r="O4" s="1">
        <v>2</v>
      </c>
      <c r="Q4" s="112">
        <v>12</v>
      </c>
      <c r="R4" s="1">
        <v>12</v>
      </c>
      <c r="S4" s="1">
        <v>2</v>
      </c>
      <c r="U4" s="112">
        <v>8</v>
      </c>
      <c r="V4" s="1">
        <v>14</v>
      </c>
      <c r="W4" s="1">
        <v>2</v>
      </c>
      <c r="Y4" s="112">
        <v>13</v>
      </c>
      <c r="Z4" s="1">
        <v>3</v>
      </c>
    </row>
    <row r="5" spans="3:26" ht="18">
      <c r="C5" s="1">
        <v>3</v>
      </c>
      <c r="E5" s="112">
        <v>2</v>
      </c>
      <c r="F5" s="1">
        <v>14</v>
      </c>
      <c r="G5" s="1">
        <v>3</v>
      </c>
      <c r="I5" s="112">
        <v>6</v>
      </c>
      <c r="J5" s="1">
        <v>1</v>
      </c>
      <c r="K5" s="1">
        <v>3</v>
      </c>
      <c r="M5" s="112">
        <v>7</v>
      </c>
      <c r="N5" s="1">
        <v>7</v>
      </c>
      <c r="O5" s="1">
        <v>3</v>
      </c>
      <c r="Q5" s="112">
        <v>11</v>
      </c>
      <c r="R5" s="1">
        <v>11</v>
      </c>
      <c r="S5" s="1">
        <v>3</v>
      </c>
      <c r="U5" s="112">
        <v>10</v>
      </c>
      <c r="V5" s="1">
        <v>13</v>
      </c>
      <c r="W5" s="1">
        <v>3</v>
      </c>
      <c r="Y5" s="112">
        <v>13</v>
      </c>
      <c r="Z5" s="1">
        <v>2</v>
      </c>
    </row>
    <row r="6" spans="3:26" ht="18">
      <c r="C6" s="1">
        <v>4</v>
      </c>
      <c r="E6" s="112">
        <v>3</v>
      </c>
      <c r="F6" s="1">
        <v>13</v>
      </c>
      <c r="G6" s="1">
        <v>4</v>
      </c>
      <c r="I6" s="112">
        <v>5</v>
      </c>
      <c r="J6" s="1">
        <v>2</v>
      </c>
      <c r="K6" s="1">
        <v>4</v>
      </c>
      <c r="M6" s="112">
        <v>4</v>
      </c>
      <c r="N6" s="1">
        <v>6</v>
      </c>
      <c r="O6" s="1">
        <v>4</v>
      </c>
      <c r="Q6" s="112">
        <v>8</v>
      </c>
      <c r="R6" s="1">
        <v>10</v>
      </c>
      <c r="S6" s="1">
        <v>4</v>
      </c>
      <c r="U6" s="112">
        <v>11</v>
      </c>
      <c r="V6" s="1">
        <v>12</v>
      </c>
      <c r="W6" s="1">
        <v>4</v>
      </c>
      <c r="Y6" s="112">
        <v>12</v>
      </c>
      <c r="Z6" s="1">
        <v>14</v>
      </c>
    </row>
    <row r="7" spans="3:26" ht="18">
      <c r="C7" s="1">
        <v>5</v>
      </c>
      <c r="E7" s="112">
        <v>4</v>
      </c>
      <c r="F7" s="1">
        <v>12</v>
      </c>
      <c r="G7" s="1">
        <v>5</v>
      </c>
      <c r="I7" s="112">
        <v>7</v>
      </c>
      <c r="J7" s="1">
        <v>14</v>
      </c>
      <c r="K7" s="1">
        <v>5</v>
      </c>
      <c r="M7" s="112">
        <v>2</v>
      </c>
      <c r="N7" s="1">
        <v>1</v>
      </c>
      <c r="O7" s="1">
        <v>5</v>
      </c>
      <c r="Q7" s="112">
        <v>14</v>
      </c>
      <c r="R7" s="1">
        <v>9</v>
      </c>
      <c r="S7" s="1">
        <v>5</v>
      </c>
      <c r="U7" s="112">
        <v>12</v>
      </c>
      <c r="V7" s="1">
        <v>11</v>
      </c>
      <c r="W7" s="1">
        <v>5</v>
      </c>
      <c r="Y7" s="112">
        <v>9</v>
      </c>
      <c r="Z7" s="1">
        <v>13</v>
      </c>
    </row>
    <row r="8" spans="3:26" ht="18">
      <c r="C8" s="1">
        <v>6</v>
      </c>
      <c r="E8" s="112">
        <v>5</v>
      </c>
      <c r="F8" s="1">
        <v>11</v>
      </c>
      <c r="G8" s="1">
        <v>6</v>
      </c>
      <c r="I8" s="112">
        <v>1</v>
      </c>
      <c r="J8" s="1">
        <v>13</v>
      </c>
      <c r="K8" s="1">
        <v>6</v>
      </c>
      <c r="M8" s="112">
        <v>4</v>
      </c>
      <c r="N8" s="1">
        <v>4</v>
      </c>
      <c r="O8" s="1">
        <v>6</v>
      </c>
      <c r="Q8" s="112">
        <v>10</v>
      </c>
      <c r="R8" s="1">
        <v>8</v>
      </c>
      <c r="S8" s="1">
        <v>6</v>
      </c>
      <c r="U8" s="112">
        <v>9</v>
      </c>
      <c r="V8" s="1">
        <v>10</v>
      </c>
      <c r="W8" s="1">
        <v>6</v>
      </c>
      <c r="Y8" s="112">
        <v>14</v>
      </c>
      <c r="Z8" s="1">
        <v>12</v>
      </c>
    </row>
    <row r="9" spans="3:26" ht="18">
      <c r="C9" s="1">
        <v>7</v>
      </c>
      <c r="E9" s="112">
        <v>6</v>
      </c>
      <c r="F9" s="1">
        <v>10</v>
      </c>
      <c r="G9" s="1">
        <v>7</v>
      </c>
      <c r="I9" s="112">
        <v>2</v>
      </c>
      <c r="J9" s="1">
        <v>12</v>
      </c>
      <c r="K9" s="1">
        <v>7</v>
      </c>
      <c r="M9" s="112">
        <v>7</v>
      </c>
      <c r="N9" s="1">
        <v>3</v>
      </c>
      <c r="O9" s="1">
        <v>7</v>
      </c>
      <c r="Q9" s="112">
        <v>9</v>
      </c>
      <c r="R9" s="1">
        <v>1</v>
      </c>
      <c r="S9" s="1">
        <v>7</v>
      </c>
      <c r="U9" s="112">
        <v>13</v>
      </c>
      <c r="V9" s="1">
        <v>9</v>
      </c>
      <c r="W9" s="1">
        <v>7</v>
      </c>
      <c r="Y9" s="112">
        <v>8</v>
      </c>
      <c r="Z9" s="1">
        <v>11</v>
      </c>
    </row>
    <row r="10" spans="3:26" ht="18">
      <c r="C10" s="1">
        <v>8</v>
      </c>
      <c r="E10" s="112">
        <v>7</v>
      </c>
      <c r="F10" s="1">
        <v>9</v>
      </c>
      <c r="G10" s="1">
        <v>8</v>
      </c>
      <c r="I10" s="112">
        <v>3</v>
      </c>
      <c r="J10" s="1">
        <v>11</v>
      </c>
      <c r="K10" s="1">
        <v>8</v>
      </c>
      <c r="M10" s="112">
        <v>6</v>
      </c>
      <c r="N10" s="1">
        <v>2</v>
      </c>
      <c r="O10" s="1">
        <v>8</v>
      </c>
      <c r="Q10" s="112">
        <v>10</v>
      </c>
      <c r="R10" s="1">
        <v>6</v>
      </c>
      <c r="S10" s="1">
        <v>8</v>
      </c>
      <c r="U10" s="112">
        <v>14</v>
      </c>
      <c r="V10" s="1">
        <v>1</v>
      </c>
      <c r="W10" s="1">
        <v>8</v>
      </c>
      <c r="Y10" s="112">
        <v>11</v>
      </c>
      <c r="Z10" s="1">
        <v>10</v>
      </c>
    </row>
    <row r="11" spans="3:26" ht="18">
      <c r="C11" s="1">
        <v>9</v>
      </c>
      <c r="E11" s="112">
        <v>7</v>
      </c>
      <c r="F11" s="1">
        <v>8</v>
      </c>
      <c r="G11" s="1">
        <v>9</v>
      </c>
      <c r="I11" s="112">
        <v>4</v>
      </c>
      <c r="J11" s="1">
        <v>10</v>
      </c>
      <c r="K11" s="1">
        <v>9</v>
      </c>
      <c r="M11" s="112">
        <v>3</v>
      </c>
      <c r="N11" s="1">
        <v>14</v>
      </c>
      <c r="O11" s="1">
        <v>9</v>
      </c>
      <c r="Q11" s="112">
        <v>14</v>
      </c>
      <c r="R11" s="1">
        <v>5</v>
      </c>
      <c r="S11" s="1">
        <v>9</v>
      </c>
      <c r="U11" s="112">
        <v>13</v>
      </c>
      <c r="V11" s="1">
        <v>7</v>
      </c>
      <c r="W11" s="1">
        <v>9</v>
      </c>
      <c r="Y11" s="112">
        <v>10</v>
      </c>
      <c r="Z11" s="1">
        <v>1</v>
      </c>
    </row>
    <row r="12" spans="3:26" ht="18">
      <c r="C12" s="1">
        <v>10</v>
      </c>
      <c r="E12" s="112">
        <v>6</v>
      </c>
      <c r="F12" s="1">
        <v>7</v>
      </c>
      <c r="G12" s="1">
        <v>10</v>
      </c>
      <c r="I12" s="112">
        <v>4</v>
      </c>
      <c r="J12" s="1">
        <v>9</v>
      </c>
      <c r="K12" s="1">
        <v>10</v>
      </c>
      <c r="M12" s="112">
        <v>5</v>
      </c>
      <c r="N12" s="1">
        <v>13</v>
      </c>
      <c r="O12" s="1">
        <v>10</v>
      </c>
      <c r="Q12" s="112">
        <v>8</v>
      </c>
      <c r="R12" s="1">
        <v>4</v>
      </c>
      <c r="S12" s="1">
        <v>10</v>
      </c>
      <c r="U12" s="112">
        <v>9</v>
      </c>
      <c r="V12" s="1">
        <v>6</v>
      </c>
      <c r="W12" s="1">
        <v>10</v>
      </c>
      <c r="Y12" s="112">
        <v>11</v>
      </c>
      <c r="Z12" s="1">
        <v>8</v>
      </c>
    </row>
    <row r="13" spans="3:26" ht="18">
      <c r="C13" s="1">
        <v>11</v>
      </c>
      <c r="E13" s="112">
        <v>5</v>
      </c>
      <c r="F13" s="1">
        <v>6</v>
      </c>
      <c r="G13" s="1">
        <v>11</v>
      </c>
      <c r="I13" s="112">
        <v>3</v>
      </c>
      <c r="J13" s="1">
        <v>8</v>
      </c>
      <c r="K13" s="1">
        <v>11</v>
      </c>
      <c r="M13" s="112">
        <v>1</v>
      </c>
      <c r="N13" s="1">
        <v>12</v>
      </c>
      <c r="O13" s="1">
        <v>11</v>
      </c>
      <c r="Q13" s="112">
        <v>11</v>
      </c>
      <c r="R13" s="1">
        <v>3</v>
      </c>
      <c r="S13" s="1">
        <v>11</v>
      </c>
      <c r="U13" s="112">
        <v>12</v>
      </c>
      <c r="V13" s="1">
        <v>5</v>
      </c>
      <c r="W13" s="1">
        <v>11</v>
      </c>
      <c r="Y13" s="112">
        <v>8</v>
      </c>
      <c r="Z13" s="1">
        <v>7</v>
      </c>
    </row>
    <row r="14" spans="3:26" ht="18">
      <c r="C14" s="1">
        <v>12</v>
      </c>
      <c r="E14" s="112">
        <v>4</v>
      </c>
      <c r="F14" s="1">
        <v>5</v>
      </c>
      <c r="G14" s="1">
        <v>12</v>
      </c>
      <c r="I14" s="112">
        <v>2</v>
      </c>
      <c r="J14" s="1">
        <v>7</v>
      </c>
      <c r="K14" s="1">
        <v>12</v>
      </c>
      <c r="M14" s="112">
        <v>1</v>
      </c>
      <c r="N14" s="1">
        <v>11</v>
      </c>
      <c r="O14" s="1">
        <v>12</v>
      </c>
      <c r="Q14" s="112">
        <v>12</v>
      </c>
      <c r="R14" s="1">
        <v>2</v>
      </c>
      <c r="S14" s="1">
        <v>12</v>
      </c>
      <c r="U14" s="112">
        <v>11</v>
      </c>
      <c r="V14" s="1">
        <v>4</v>
      </c>
      <c r="W14" s="1">
        <v>12</v>
      </c>
      <c r="Y14" s="112">
        <v>14</v>
      </c>
      <c r="Z14" s="1">
        <v>6</v>
      </c>
    </row>
    <row r="15" spans="3:26" ht="18">
      <c r="C15" s="1">
        <v>13</v>
      </c>
      <c r="E15" s="112">
        <v>3</v>
      </c>
      <c r="F15" s="1">
        <v>4</v>
      </c>
      <c r="G15" s="1">
        <v>13</v>
      </c>
      <c r="I15" s="112">
        <v>1</v>
      </c>
      <c r="J15" s="1">
        <v>6</v>
      </c>
      <c r="K15" s="1">
        <v>13</v>
      </c>
      <c r="M15" s="112">
        <v>5</v>
      </c>
      <c r="N15" s="1">
        <v>10</v>
      </c>
      <c r="O15" s="1">
        <v>13</v>
      </c>
      <c r="Q15" s="112">
        <v>13</v>
      </c>
      <c r="R15" s="1">
        <v>14</v>
      </c>
      <c r="S15" s="1">
        <v>13</v>
      </c>
      <c r="U15" s="112">
        <v>10</v>
      </c>
      <c r="V15" s="1">
        <v>3</v>
      </c>
      <c r="W15" s="1">
        <v>13</v>
      </c>
      <c r="Y15" s="112">
        <v>9</v>
      </c>
      <c r="Z15" s="1">
        <v>5</v>
      </c>
    </row>
    <row r="16" spans="3:26" ht="18">
      <c r="C16" s="1">
        <v>14</v>
      </c>
      <c r="E16" s="112">
        <v>2</v>
      </c>
      <c r="F16" s="1">
        <v>3</v>
      </c>
      <c r="G16" s="1">
        <v>14</v>
      </c>
      <c r="I16" s="112">
        <v>7</v>
      </c>
      <c r="J16" s="1">
        <v>5</v>
      </c>
      <c r="K16" s="1">
        <v>14</v>
      </c>
      <c r="M16" s="112">
        <v>3</v>
      </c>
      <c r="N16" s="1">
        <v>9</v>
      </c>
      <c r="O16" s="1">
        <v>14</v>
      </c>
      <c r="Q16" s="112">
        <v>13</v>
      </c>
      <c r="R16" s="1">
        <v>13</v>
      </c>
      <c r="S16" s="1">
        <v>14</v>
      </c>
      <c r="U16" s="112">
        <v>8</v>
      </c>
      <c r="V16" s="1">
        <v>2</v>
      </c>
      <c r="W16" s="1">
        <v>14</v>
      </c>
      <c r="Y16" s="112">
        <v>12</v>
      </c>
      <c r="Z16" s="1">
        <v>4</v>
      </c>
    </row>
    <row r="17" spans="5:26" ht="18">
      <c r="E17" s="112">
        <f aca="true" t="shared" si="0" ref="E17:Z17">SUM(E3:E16)</f>
        <v>56</v>
      </c>
      <c r="F17" s="1">
        <f t="shared" si="0"/>
        <v>105</v>
      </c>
      <c r="G17" s="1">
        <f t="shared" si="0"/>
        <v>105</v>
      </c>
      <c r="H17" s="1">
        <f t="shared" si="0"/>
        <v>0</v>
      </c>
      <c r="I17" s="112">
        <f t="shared" si="0"/>
        <v>56</v>
      </c>
      <c r="J17" s="1">
        <f t="shared" si="0"/>
        <v>105</v>
      </c>
      <c r="K17" s="1">
        <f t="shared" si="0"/>
        <v>105</v>
      </c>
      <c r="L17" s="1">
        <f t="shared" si="0"/>
        <v>0</v>
      </c>
      <c r="M17" s="112">
        <f t="shared" si="0"/>
        <v>56</v>
      </c>
      <c r="N17" s="1">
        <f t="shared" si="0"/>
        <v>105</v>
      </c>
      <c r="O17" s="1">
        <f t="shared" si="0"/>
        <v>105</v>
      </c>
      <c r="P17" s="1">
        <f t="shared" si="0"/>
        <v>0</v>
      </c>
      <c r="Q17" s="112">
        <f t="shared" si="0"/>
        <v>154</v>
      </c>
      <c r="R17" s="1">
        <f t="shared" si="0"/>
        <v>105</v>
      </c>
      <c r="S17" s="1">
        <f t="shared" si="0"/>
        <v>105</v>
      </c>
      <c r="T17" s="1">
        <f t="shared" si="0"/>
        <v>0</v>
      </c>
      <c r="U17" s="112">
        <f t="shared" si="0"/>
        <v>154</v>
      </c>
      <c r="V17" s="1">
        <f t="shared" si="0"/>
        <v>105</v>
      </c>
      <c r="W17" s="1">
        <f t="shared" si="0"/>
        <v>105</v>
      </c>
      <c r="X17" s="1">
        <f t="shared" si="0"/>
        <v>0</v>
      </c>
      <c r="Y17" s="112">
        <f t="shared" si="0"/>
        <v>154</v>
      </c>
      <c r="Z17" s="1">
        <f t="shared" si="0"/>
        <v>105</v>
      </c>
    </row>
    <row r="18" spans="6:26" ht="18">
      <c r="F18" s="1"/>
      <c r="J18" s="1"/>
      <c r="N18" s="1"/>
      <c r="R18" s="1"/>
      <c r="V18" s="1"/>
      <c r="Z18" s="1"/>
    </row>
    <row r="19" spans="3:26" ht="18">
      <c r="C19" s="1">
        <v>15</v>
      </c>
      <c r="E19" s="112">
        <v>8</v>
      </c>
      <c r="F19" s="1">
        <v>16</v>
      </c>
      <c r="G19" s="1">
        <v>15</v>
      </c>
      <c r="I19" s="112">
        <v>13</v>
      </c>
      <c r="J19" s="1">
        <v>17</v>
      </c>
      <c r="K19" s="1">
        <v>15</v>
      </c>
      <c r="M19" s="112">
        <v>9</v>
      </c>
      <c r="N19" s="1">
        <v>19</v>
      </c>
      <c r="O19" s="1">
        <v>15</v>
      </c>
      <c r="Q19" s="112">
        <v>2</v>
      </c>
      <c r="R19" s="1">
        <v>21</v>
      </c>
      <c r="S19" s="1">
        <v>15</v>
      </c>
      <c r="U19" s="112">
        <v>7</v>
      </c>
      <c r="V19" s="1">
        <v>22</v>
      </c>
      <c r="W19" s="1">
        <v>15</v>
      </c>
      <c r="Y19" s="112">
        <v>3</v>
      </c>
      <c r="Z19" s="1">
        <v>23</v>
      </c>
    </row>
    <row r="20" spans="3:26" ht="18">
      <c r="C20" s="1">
        <v>16</v>
      </c>
      <c r="E20" s="112">
        <v>8</v>
      </c>
      <c r="F20" s="1">
        <v>15</v>
      </c>
      <c r="G20" s="1">
        <v>16</v>
      </c>
      <c r="I20" s="112">
        <v>12</v>
      </c>
      <c r="J20" s="1">
        <v>18</v>
      </c>
      <c r="K20" s="1">
        <v>16</v>
      </c>
      <c r="M20" s="112">
        <v>13</v>
      </c>
      <c r="N20" s="1">
        <v>22</v>
      </c>
      <c r="O20" s="1">
        <v>16</v>
      </c>
      <c r="Q20" s="112">
        <v>5</v>
      </c>
      <c r="R20" s="1">
        <v>26</v>
      </c>
      <c r="S20" s="1">
        <v>16</v>
      </c>
      <c r="U20" s="112">
        <v>1</v>
      </c>
      <c r="V20" s="1">
        <v>28</v>
      </c>
      <c r="W20" s="1">
        <v>16</v>
      </c>
      <c r="Y20" s="112">
        <v>6</v>
      </c>
      <c r="Z20" s="1">
        <v>17</v>
      </c>
    </row>
    <row r="21" spans="3:26" ht="18">
      <c r="C21" s="1">
        <v>17</v>
      </c>
      <c r="E21" s="112">
        <v>9</v>
      </c>
      <c r="F21" s="1">
        <v>28</v>
      </c>
      <c r="G21" s="1">
        <v>17</v>
      </c>
      <c r="I21" s="112">
        <v>13</v>
      </c>
      <c r="J21" s="1">
        <v>15</v>
      </c>
      <c r="K21" s="1">
        <v>17</v>
      </c>
      <c r="M21" s="112">
        <v>14</v>
      </c>
      <c r="N21" s="1">
        <v>21</v>
      </c>
      <c r="O21" s="1">
        <v>17</v>
      </c>
      <c r="Q21" s="112">
        <v>4</v>
      </c>
      <c r="R21" s="1">
        <v>25</v>
      </c>
      <c r="S21" s="1">
        <v>17</v>
      </c>
      <c r="U21" s="112">
        <v>3</v>
      </c>
      <c r="V21" s="1">
        <v>27</v>
      </c>
      <c r="W21" s="1">
        <v>17</v>
      </c>
      <c r="Y21" s="112">
        <v>6</v>
      </c>
      <c r="Z21" s="1">
        <v>16</v>
      </c>
    </row>
    <row r="22" spans="3:26" ht="18">
      <c r="C22" s="1">
        <v>18</v>
      </c>
      <c r="E22" s="112">
        <v>10</v>
      </c>
      <c r="F22" s="1">
        <v>27</v>
      </c>
      <c r="G22" s="1">
        <v>18</v>
      </c>
      <c r="I22" s="112">
        <v>12</v>
      </c>
      <c r="J22" s="1">
        <v>16</v>
      </c>
      <c r="K22" s="1">
        <v>18</v>
      </c>
      <c r="M22" s="112">
        <v>11</v>
      </c>
      <c r="N22" s="1">
        <v>20</v>
      </c>
      <c r="O22" s="1">
        <v>18</v>
      </c>
      <c r="Q22" s="112">
        <v>1</v>
      </c>
      <c r="R22" s="1">
        <v>24</v>
      </c>
      <c r="S22" s="1">
        <v>18</v>
      </c>
      <c r="U22" s="112">
        <v>4</v>
      </c>
      <c r="V22" s="1">
        <v>26</v>
      </c>
      <c r="W22" s="1">
        <v>18</v>
      </c>
      <c r="Y22" s="112">
        <v>5</v>
      </c>
      <c r="Z22" s="1">
        <v>28</v>
      </c>
    </row>
    <row r="23" spans="3:26" ht="18">
      <c r="C23" s="1">
        <v>19</v>
      </c>
      <c r="E23" s="112">
        <v>11</v>
      </c>
      <c r="F23" s="1">
        <v>26</v>
      </c>
      <c r="G23" s="1">
        <v>19</v>
      </c>
      <c r="I23" s="112">
        <v>14</v>
      </c>
      <c r="J23" s="1">
        <v>28</v>
      </c>
      <c r="K23" s="1">
        <v>19</v>
      </c>
      <c r="M23" s="112">
        <v>9</v>
      </c>
      <c r="N23" s="1">
        <v>15</v>
      </c>
      <c r="O23" s="1">
        <v>19</v>
      </c>
      <c r="Q23" s="112">
        <v>7</v>
      </c>
      <c r="R23" s="1">
        <v>23</v>
      </c>
      <c r="S23" s="1">
        <v>19</v>
      </c>
      <c r="U23" s="112">
        <v>5</v>
      </c>
      <c r="V23" s="1">
        <v>25</v>
      </c>
      <c r="W23" s="1">
        <v>19</v>
      </c>
      <c r="Y23" s="112">
        <v>2</v>
      </c>
      <c r="Z23" s="1">
        <v>27</v>
      </c>
    </row>
    <row r="24" spans="3:26" ht="18">
      <c r="C24" s="1">
        <v>20</v>
      </c>
      <c r="E24" s="112">
        <v>12</v>
      </c>
      <c r="F24" s="1">
        <v>25</v>
      </c>
      <c r="G24" s="1">
        <v>20</v>
      </c>
      <c r="I24" s="112">
        <v>8</v>
      </c>
      <c r="J24" s="1">
        <v>27</v>
      </c>
      <c r="K24" s="1">
        <v>20</v>
      </c>
      <c r="M24" s="112">
        <v>11</v>
      </c>
      <c r="N24" s="1">
        <v>18</v>
      </c>
      <c r="O24" s="1">
        <v>20</v>
      </c>
      <c r="Q24" s="112">
        <v>3</v>
      </c>
      <c r="R24" s="1">
        <v>22</v>
      </c>
      <c r="S24" s="1">
        <v>20</v>
      </c>
      <c r="U24" s="112">
        <v>2</v>
      </c>
      <c r="V24" s="1">
        <v>24</v>
      </c>
      <c r="W24" s="1">
        <v>20</v>
      </c>
      <c r="Y24" s="112">
        <v>7</v>
      </c>
      <c r="Z24" s="1">
        <v>26</v>
      </c>
    </row>
    <row r="25" spans="3:26" ht="18">
      <c r="C25" s="1">
        <v>21</v>
      </c>
      <c r="E25" s="112">
        <v>13</v>
      </c>
      <c r="F25" s="1">
        <v>24</v>
      </c>
      <c r="G25" s="1">
        <v>21</v>
      </c>
      <c r="I25" s="112">
        <v>9</v>
      </c>
      <c r="J25" s="1">
        <v>26</v>
      </c>
      <c r="K25" s="1">
        <v>21</v>
      </c>
      <c r="M25" s="112">
        <v>14</v>
      </c>
      <c r="N25" s="1">
        <v>17</v>
      </c>
      <c r="O25" s="1">
        <v>21</v>
      </c>
      <c r="Q25" s="112">
        <v>2</v>
      </c>
      <c r="R25" s="1">
        <v>15</v>
      </c>
      <c r="S25" s="1">
        <v>21</v>
      </c>
      <c r="U25" s="112">
        <v>6</v>
      </c>
      <c r="V25" s="1">
        <v>23</v>
      </c>
      <c r="W25" s="1">
        <v>21</v>
      </c>
      <c r="Y25" s="112">
        <v>1</v>
      </c>
      <c r="Z25" s="1">
        <v>25</v>
      </c>
    </row>
    <row r="26" spans="3:26" ht="18">
      <c r="C26" s="1">
        <v>22</v>
      </c>
      <c r="E26" s="112">
        <v>14</v>
      </c>
      <c r="F26" s="1">
        <v>23</v>
      </c>
      <c r="G26" s="1">
        <v>22</v>
      </c>
      <c r="I26" s="112">
        <v>10</v>
      </c>
      <c r="J26" s="1">
        <v>25</v>
      </c>
      <c r="K26" s="1">
        <v>22</v>
      </c>
      <c r="M26" s="112">
        <v>13</v>
      </c>
      <c r="N26" s="1">
        <v>16</v>
      </c>
      <c r="O26" s="1">
        <v>22</v>
      </c>
      <c r="Q26" s="112">
        <v>3</v>
      </c>
      <c r="R26" s="1">
        <v>20</v>
      </c>
      <c r="S26" s="1">
        <v>22</v>
      </c>
      <c r="U26" s="112">
        <v>7</v>
      </c>
      <c r="V26" s="1">
        <v>15</v>
      </c>
      <c r="W26" s="1">
        <v>22</v>
      </c>
      <c r="Y26" s="112">
        <v>4</v>
      </c>
      <c r="Z26" s="1">
        <v>24</v>
      </c>
    </row>
    <row r="27" spans="3:26" ht="18">
      <c r="C27" s="1">
        <v>23</v>
      </c>
      <c r="E27" s="112">
        <v>14</v>
      </c>
      <c r="F27" s="1">
        <v>22</v>
      </c>
      <c r="G27" s="1">
        <v>23</v>
      </c>
      <c r="I27" s="112">
        <v>11</v>
      </c>
      <c r="J27" s="1">
        <v>24</v>
      </c>
      <c r="K27" s="1">
        <v>23</v>
      </c>
      <c r="M27" s="112">
        <v>10</v>
      </c>
      <c r="N27" s="1">
        <v>28</v>
      </c>
      <c r="O27" s="1">
        <v>23</v>
      </c>
      <c r="Q27" s="112">
        <v>7</v>
      </c>
      <c r="R27" s="1">
        <v>19</v>
      </c>
      <c r="S27" s="1">
        <v>23</v>
      </c>
      <c r="U27" s="112">
        <v>6</v>
      </c>
      <c r="V27" s="1">
        <v>21</v>
      </c>
      <c r="W27" s="1">
        <v>23</v>
      </c>
      <c r="Y27" s="112">
        <v>3</v>
      </c>
      <c r="Z27" s="1">
        <v>15</v>
      </c>
    </row>
    <row r="28" spans="3:26" ht="18">
      <c r="C28" s="1">
        <v>24</v>
      </c>
      <c r="E28" s="112">
        <v>13</v>
      </c>
      <c r="F28" s="1">
        <v>21</v>
      </c>
      <c r="G28" s="1">
        <v>24</v>
      </c>
      <c r="I28" s="112">
        <v>11</v>
      </c>
      <c r="J28" s="1">
        <v>23</v>
      </c>
      <c r="K28" s="1">
        <v>24</v>
      </c>
      <c r="M28" s="112">
        <v>12</v>
      </c>
      <c r="N28" s="1">
        <v>27</v>
      </c>
      <c r="O28" s="1">
        <v>24</v>
      </c>
      <c r="Q28" s="112">
        <v>1</v>
      </c>
      <c r="R28" s="1">
        <v>18</v>
      </c>
      <c r="S28" s="1">
        <v>24</v>
      </c>
      <c r="U28" s="112">
        <v>2</v>
      </c>
      <c r="V28" s="1">
        <v>20</v>
      </c>
      <c r="W28" s="1">
        <v>24</v>
      </c>
      <c r="Y28" s="112">
        <v>4</v>
      </c>
      <c r="Z28" s="1">
        <v>22</v>
      </c>
    </row>
    <row r="29" spans="3:26" ht="18">
      <c r="C29" s="1">
        <v>25</v>
      </c>
      <c r="E29" s="112">
        <v>12</v>
      </c>
      <c r="F29" s="1">
        <v>20</v>
      </c>
      <c r="G29" s="1">
        <v>25</v>
      </c>
      <c r="I29" s="112">
        <v>10</v>
      </c>
      <c r="J29" s="1">
        <v>22</v>
      </c>
      <c r="K29" s="1">
        <v>25</v>
      </c>
      <c r="M29" s="112">
        <v>8</v>
      </c>
      <c r="N29" s="1">
        <v>26</v>
      </c>
      <c r="O29" s="1">
        <v>25</v>
      </c>
      <c r="Q29" s="112">
        <v>4</v>
      </c>
      <c r="R29" s="1">
        <v>17</v>
      </c>
      <c r="S29" s="1">
        <v>25</v>
      </c>
      <c r="U29" s="112">
        <v>5</v>
      </c>
      <c r="V29" s="1">
        <v>19</v>
      </c>
      <c r="W29" s="1">
        <v>25</v>
      </c>
      <c r="Y29" s="112">
        <v>1</v>
      </c>
      <c r="Z29" s="1">
        <v>21</v>
      </c>
    </row>
    <row r="30" spans="3:26" ht="18">
      <c r="C30" s="1">
        <v>26</v>
      </c>
      <c r="E30" s="112">
        <v>11</v>
      </c>
      <c r="F30" s="1">
        <v>19</v>
      </c>
      <c r="G30" s="1">
        <v>26</v>
      </c>
      <c r="I30" s="112">
        <v>9</v>
      </c>
      <c r="J30" s="1">
        <v>21</v>
      </c>
      <c r="K30" s="1">
        <v>26</v>
      </c>
      <c r="M30" s="112">
        <v>8</v>
      </c>
      <c r="N30" s="1">
        <v>25</v>
      </c>
      <c r="O30" s="1">
        <v>26</v>
      </c>
      <c r="Q30" s="112">
        <v>5</v>
      </c>
      <c r="R30" s="1">
        <v>16</v>
      </c>
      <c r="S30" s="1">
        <v>26</v>
      </c>
      <c r="U30" s="112">
        <v>4</v>
      </c>
      <c r="V30" s="1">
        <v>18</v>
      </c>
      <c r="W30" s="1">
        <v>26</v>
      </c>
      <c r="Y30" s="112">
        <v>7</v>
      </c>
      <c r="Z30" s="1">
        <v>20</v>
      </c>
    </row>
    <row r="31" spans="3:26" ht="18">
      <c r="C31" s="1">
        <v>27</v>
      </c>
      <c r="E31" s="112">
        <v>10</v>
      </c>
      <c r="F31" s="1">
        <v>18</v>
      </c>
      <c r="G31" s="1">
        <v>27</v>
      </c>
      <c r="I31" s="112">
        <v>8</v>
      </c>
      <c r="J31" s="1">
        <v>20</v>
      </c>
      <c r="K31" s="1">
        <v>27</v>
      </c>
      <c r="M31" s="112">
        <v>12</v>
      </c>
      <c r="N31" s="1">
        <v>24</v>
      </c>
      <c r="O31" s="1">
        <v>27</v>
      </c>
      <c r="Q31" s="112">
        <v>6</v>
      </c>
      <c r="R31" s="1">
        <v>28</v>
      </c>
      <c r="S31" s="1">
        <v>27</v>
      </c>
      <c r="U31" s="112">
        <v>3</v>
      </c>
      <c r="V31" s="1">
        <v>17</v>
      </c>
      <c r="W31" s="1">
        <v>27</v>
      </c>
      <c r="Y31" s="112">
        <v>2</v>
      </c>
      <c r="Z31" s="1">
        <v>19</v>
      </c>
    </row>
    <row r="32" spans="3:26" ht="18">
      <c r="C32" s="1">
        <v>28</v>
      </c>
      <c r="E32" s="112">
        <v>9</v>
      </c>
      <c r="F32" s="1">
        <v>17</v>
      </c>
      <c r="G32" s="1">
        <v>28</v>
      </c>
      <c r="I32" s="112">
        <v>14</v>
      </c>
      <c r="J32" s="1">
        <v>19</v>
      </c>
      <c r="K32" s="1">
        <v>28</v>
      </c>
      <c r="M32" s="112">
        <v>10</v>
      </c>
      <c r="N32" s="1">
        <v>23</v>
      </c>
      <c r="O32" s="1">
        <v>28</v>
      </c>
      <c r="Q32" s="112">
        <v>6</v>
      </c>
      <c r="R32" s="1">
        <v>27</v>
      </c>
      <c r="S32" s="1">
        <v>28</v>
      </c>
      <c r="U32" s="112">
        <v>1</v>
      </c>
      <c r="V32" s="1">
        <v>16</v>
      </c>
      <c r="W32" s="1">
        <v>28</v>
      </c>
      <c r="Y32" s="112">
        <v>5</v>
      </c>
      <c r="Z32" s="1">
        <v>18</v>
      </c>
    </row>
    <row r="33" spans="5:26" ht="18">
      <c r="E33" s="112">
        <f aca="true" t="shared" si="1" ref="E33:Z33">SUM(E19:E32)</f>
        <v>154</v>
      </c>
      <c r="F33" s="1">
        <f t="shared" si="1"/>
        <v>301</v>
      </c>
      <c r="G33" s="1">
        <f t="shared" si="1"/>
        <v>301</v>
      </c>
      <c r="H33" s="1">
        <f t="shared" si="1"/>
        <v>0</v>
      </c>
      <c r="I33" s="112">
        <f t="shared" si="1"/>
        <v>154</v>
      </c>
      <c r="J33" s="1">
        <f t="shared" si="1"/>
        <v>301</v>
      </c>
      <c r="K33" s="1">
        <f t="shared" si="1"/>
        <v>301</v>
      </c>
      <c r="L33" s="1">
        <f t="shared" si="1"/>
        <v>0</v>
      </c>
      <c r="M33" s="112">
        <f t="shared" si="1"/>
        <v>154</v>
      </c>
      <c r="N33" s="1">
        <f t="shared" si="1"/>
        <v>301</v>
      </c>
      <c r="O33" s="1">
        <f t="shared" si="1"/>
        <v>301</v>
      </c>
      <c r="P33" s="1">
        <f t="shared" si="1"/>
        <v>0</v>
      </c>
      <c r="Q33" s="112">
        <f t="shared" si="1"/>
        <v>56</v>
      </c>
      <c r="R33" s="1">
        <f t="shared" si="1"/>
        <v>301</v>
      </c>
      <c r="S33" s="1">
        <f t="shared" si="1"/>
        <v>301</v>
      </c>
      <c r="T33" s="1">
        <f t="shared" si="1"/>
        <v>0</v>
      </c>
      <c r="U33" s="112">
        <f t="shared" si="1"/>
        <v>56</v>
      </c>
      <c r="V33" s="1">
        <f t="shared" si="1"/>
        <v>301</v>
      </c>
      <c r="W33" s="1">
        <f t="shared" si="1"/>
        <v>301</v>
      </c>
      <c r="X33" s="1">
        <f t="shared" si="1"/>
        <v>0</v>
      </c>
      <c r="Y33" s="112">
        <f t="shared" si="1"/>
        <v>56</v>
      </c>
      <c r="Z33" s="1">
        <f t="shared" si="1"/>
        <v>301</v>
      </c>
    </row>
    <row r="34" spans="6:26" ht="18">
      <c r="F34" s="1"/>
      <c r="J34" s="1"/>
      <c r="N34" s="1"/>
      <c r="R34" s="1"/>
      <c r="V34" s="1"/>
      <c r="Z34" s="1"/>
    </row>
    <row r="35" spans="3:26" ht="18">
      <c r="C35" s="1">
        <v>15</v>
      </c>
      <c r="E35" s="112">
        <v>8</v>
      </c>
      <c r="F35" s="1">
        <v>16</v>
      </c>
      <c r="G35" s="1">
        <v>15</v>
      </c>
      <c r="I35" s="112">
        <v>13</v>
      </c>
      <c r="J35" s="1">
        <v>17</v>
      </c>
      <c r="K35" s="1">
        <v>15</v>
      </c>
      <c r="M35" s="112">
        <v>9</v>
      </c>
      <c r="N35" s="1">
        <v>18</v>
      </c>
      <c r="O35" s="1">
        <v>15</v>
      </c>
      <c r="Q35" s="112">
        <v>2</v>
      </c>
      <c r="R35" s="1">
        <v>19</v>
      </c>
      <c r="S35" s="1">
        <v>15</v>
      </c>
      <c r="U35" s="112">
        <v>6</v>
      </c>
      <c r="V35" s="1">
        <v>26</v>
      </c>
      <c r="W35" s="1">
        <v>15</v>
      </c>
      <c r="Y35" s="112">
        <v>5</v>
      </c>
      <c r="Z35" s="1">
        <v>22</v>
      </c>
    </row>
    <row r="36" spans="3:26" ht="18">
      <c r="C36" s="1">
        <v>16</v>
      </c>
      <c r="E36" s="112">
        <v>8</v>
      </c>
      <c r="F36" s="1">
        <v>15</v>
      </c>
      <c r="G36" s="1">
        <v>16</v>
      </c>
      <c r="I36" s="112">
        <v>12</v>
      </c>
      <c r="J36" s="1">
        <v>18</v>
      </c>
      <c r="K36" s="1">
        <v>16</v>
      </c>
      <c r="M36" s="112">
        <v>10</v>
      </c>
      <c r="N36" s="1">
        <v>20</v>
      </c>
      <c r="O36" s="1">
        <v>16</v>
      </c>
      <c r="Q36" s="112">
        <v>4</v>
      </c>
      <c r="R36" s="1">
        <v>22</v>
      </c>
      <c r="S36" s="1">
        <v>16</v>
      </c>
      <c r="U36" s="112">
        <v>5</v>
      </c>
      <c r="V36" s="1">
        <v>25</v>
      </c>
      <c r="W36" s="1">
        <v>16</v>
      </c>
      <c r="Y36" s="112">
        <v>6</v>
      </c>
      <c r="Z36" s="1">
        <v>17</v>
      </c>
    </row>
    <row r="37" spans="3:26" ht="18">
      <c r="C37" s="1">
        <v>17</v>
      </c>
      <c r="E37" s="112">
        <v>9</v>
      </c>
      <c r="F37" s="1">
        <v>26</v>
      </c>
      <c r="G37" s="1">
        <v>17</v>
      </c>
      <c r="I37" s="112">
        <v>13</v>
      </c>
      <c r="J37" s="1">
        <v>15</v>
      </c>
      <c r="K37" s="1">
        <v>17</v>
      </c>
      <c r="M37" s="112">
        <v>12</v>
      </c>
      <c r="N37" s="1">
        <v>19</v>
      </c>
      <c r="O37" s="1">
        <v>17</v>
      </c>
      <c r="Q37" s="112">
        <v>3</v>
      </c>
      <c r="R37" s="1">
        <v>21</v>
      </c>
      <c r="S37" s="1">
        <v>17</v>
      </c>
      <c r="U37" s="112">
        <v>1</v>
      </c>
      <c r="V37" s="1">
        <v>24</v>
      </c>
      <c r="W37" s="1">
        <v>17</v>
      </c>
      <c r="Y37" s="112">
        <v>6</v>
      </c>
      <c r="Z37" s="1">
        <v>16</v>
      </c>
    </row>
    <row r="38" spans="3:26" ht="18">
      <c r="C38" s="1">
        <v>18</v>
      </c>
      <c r="E38" s="112">
        <v>10</v>
      </c>
      <c r="F38" s="1">
        <v>25</v>
      </c>
      <c r="G38" s="1">
        <v>18</v>
      </c>
      <c r="I38" s="112">
        <v>12</v>
      </c>
      <c r="J38" s="1">
        <v>16</v>
      </c>
      <c r="K38" s="1">
        <v>18</v>
      </c>
      <c r="M38" s="112">
        <v>9</v>
      </c>
      <c r="N38" s="1">
        <v>15</v>
      </c>
      <c r="O38" s="1">
        <v>18</v>
      </c>
      <c r="Q38" s="112">
        <v>1</v>
      </c>
      <c r="R38" s="1">
        <v>20</v>
      </c>
      <c r="S38" s="1">
        <v>18</v>
      </c>
      <c r="U38" s="112">
        <v>2</v>
      </c>
      <c r="V38" s="1">
        <v>23</v>
      </c>
      <c r="W38" s="1">
        <v>18</v>
      </c>
      <c r="Y38" s="112">
        <v>3</v>
      </c>
      <c r="Z38" s="1">
        <v>26</v>
      </c>
    </row>
    <row r="39" spans="3:26" ht="18">
      <c r="C39" s="1">
        <v>19</v>
      </c>
      <c r="E39" s="112">
        <v>11</v>
      </c>
      <c r="F39" s="1">
        <v>24</v>
      </c>
      <c r="G39" s="1">
        <v>19</v>
      </c>
      <c r="I39" s="112">
        <v>8</v>
      </c>
      <c r="J39" s="1">
        <v>26</v>
      </c>
      <c r="K39" s="1">
        <v>19</v>
      </c>
      <c r="M39" s="112">
        <v>12</v>
      </c>
      <c r="N39" s="1">
        <v>17</v>
      </c>
      <c r="O39" s="1">
        <v>19</v>
      </c>
      <c r="Q39" s="112">
        <v>2</v>
      </c>
      <c r="R39" s="1">
        <v>15</v>
      </c>
      <c r="S39" s="1">
        <v>19</v>
      </c>
      <c r="U39" s="112">
        <v>3</v>
      </c>
      <c r="V39" s="1">
        <v>22</v>
      </c>
      <c r="W39" s="1">
        <v>19</v>
      </c>
      <c r="Y39" s="112">
        <v>4</v>
      </c>
      <c r="Z39" s="1">
        <v>25</v>
      </c>
    </row>
    <row r="40" spans="3:26" ht="18">
      <c r="C40" s="1">
        <v>20</v>
      </c>
      <c r="E40" s="112">
        <v>12</v>
      </c>
      <c r="F40" s="1">
        <v>23</v>
      </c>
      <c r="G40" s="1">
        <v>20</v>
      </c>
      <c r="I40" s="112">
        <v>11</v>
      </c>
      <c r="J40" s="1">
        <v>25</v>
      </c>
      <c r="K40" s="1">
        <v>20</v>
      </c>
      <c r="M40" s="112">
        <v>10</v>
      </c>
      <c r="N40" s="1">
        <v>16</v>
      </c>
      <c r="O40" s="1">
        <v>20</v>
      </c>
      <c r="Q40" s="112">
        <v>1</v>
      </c>
      <c r="R40" s="1">
        <v>18</v>
      </c>
      <c r="S40" s="1">
        <v>20</v>
      </c>
      <c r="U40" s="112">
        <v>4</v>
      </c>
      <c r="V40" s="1">
        <v>21</v>
      </c>
      <c r="W40" s="1">
        <v>20</v>
      </c>
      <c r="Y40" s="112">
        <v>2</v>
      </c>
      <c r="Z40" s="1">
        <v>24</v>
      </c>
    </row>
    <row r="41" spans="3:26" ht="18">
      <c r="C41" s="1">
        <v>21</v>
      </c>
      <c r="E41" s="112">
        <v>13</v>
      </c>
      <c r="F41" s="1">
        <v>22</v>
      </c>
      <c r="G41" s="1">
        <v>21</v>
      </c>
      <c r="I41" s="112">
        <v>9</v>
      </c>
      <c r="J41" s="1">
        <v>24</v>
      </c>
      <c r="K41" s="1">
        <v>21</v>
      </c>
      <c r="M41" s="112">
        <v>11</v>
      </c>
      <c r="N41" s="1">
        <v>26</v>
      </c>
      <c r="O41" s="1">
        <v>21</v>
      </c>
      <c r="Q41" s="112">
        <v>3</v>
      </c>
      <c r="R41" s="1">
        <v>17</v>
      </c>
      <c r="S41" s="1">
        <v>21</v>
      </c>
      <c r="U41" s="112">
        <v>4</v>
      </c>
      <c r="V41" s="1">
        <v>20</v>
      </c>
      <c r="W41" s="1">
        <v>21</v>
      </c>
      <c r="Y41" s="112">
        <v>1</v>
      </c>
      <c r="Z41" s="1">
        <v>23</v>
      </c>
    </row>
    <row r="42" spans="3:26" ht="18">
      <c r="C42" s="1">
        <v>22</v>
      </c>
      <c r="E42" s="112">
        <v>13</v>
      </c>
      <c r="F42" s="1">
        <v>21</v>
      </c>
      <c r="G42" s="1">
        <v>22</v>
      </c>
      <c r="I42" s="112">
        <v>10</v>
      </c>
      <c r="J42" s="1">
        <v>23</v>
      </c>
      <c r="K42" s="1">
        <v>22</v>
      </c>
      <c r="M42" s="112">
        <v>8</v>
      </c>
      <c r="N42" s="1">
        <v>25</v>
      </c>
      <c r="O42" s="1">
        <v>22</v>
      </c>
      <c r="Q42" s="112">
        <v>4</v>
      </c>
      <c r="R42" s="1">
        <v>16</v>
      </c>
      <c r="S42" s="1">
        <v>22</v>
      </c>
      <c r="U42" s="112">
        <v>3</v>
      </c>
      <c r="V42" s="1">
        <v>19</v>
      </c>
      <c r="W42" s="1">
        <v>22</v>
      </c>
      <c r="Y42" s="112">
        <v>5</v>
      </c>
      <c r="Z42" s="1">
        <v>15</v>
      </c>
    </row>
    <row r="43" spans="3:26" ht="18">
      <c r="C43" s="1">
        <v>23</v>
      </c>
      <c r="E43" s="112">
        <v>12</v>
      </c>
      <c r="F43" s="1">
        <v>20</v>
      </c>
      <c r="G43" s="1">
        <v>23</v>
      </c>
      <c r="I43" s="112">
        <v>10</v>
      </c>
      <c r="J43" s="1">
        <v>22</v>
      </c>
      <c r="K43" s="1">
        <v>23</v>
      </c>
      <c r="M43" s="112">
        <v>13</v>
      </c>
      <c r="N43" s="1">
        <v>24</v>
      </c>
      <c r="O43" s="1">
        <v>23</v>
      </c>
      <c r="Q43" s="112">
        <v>5</v>
      </c>
      <c r="R43" s="1">
        <v>26</v>
      </c>
      <c r="S43" s="1">
        <v>23</v>
      </c>
      <c r="U43" s="112">
        <v>2</v>
      </c>
      <c r="V43" s="1">
        <v>18</v>
      </c>
      <c r="W43" s="1">
        <v>23</v>
      </c>
      <c r="Y43" s="112">
        <v>1</v>
      </c>
      <c r="Z43" s="1">
        <v>21</v>
      </c>
    </row>
    <row r="44" spans="3:26" ht="18">
      <c r="C44" s="1">
        <v>24</v>
      </c>
      <c r="E44" s="112">
        <v>11</v>
      </c>
      <c r="F44" s="1">
        <v>19</v>
      </c>
      <c r="G44" s="1">
        <v>24</v>
      </c>
      <c r="I44" s="112">
        <v>9</v>
      </c>
      <c r="J44" s="1">
        <v>21</v>
      </c>
      <c r="K44" s="1">
        <v>24</v>
      </c>
      <c r="M44" s="112">
        <v>13</v>
      </c>
      <c r="N44" s="1">
        <v>23</v>
      </c>
      <c r="O44" s="1">
        <v>24</v>
      </c>
      <c r="Q44" s="112">
        <v>6</v>
      </c>
      <c r="R44" s="1">
        <v>25</v>
      </c>
      <c r="S44" s="1">
        <v>24</v>
      </c>
      <c r="U44" s="112">
        <v>1</v>
      </c>
      <c r="V44" s="1">
        <v>17</v>
      </c>
      <c r="W44" s="1">
        <v>24</v>
      </c>
      <c r="Y44" s="112">
        <v>2</v>
      </c>
      <c r="Z44" s="1">
        <v>20</v>
      </c>
    </row>
    <row r="45" spans="3:26" ht="18">
      <c r="C45" s="1">
        <v>25</v>
      </c>
      <c r="E45" s="112">
        <v>10</v>
      </c>
      <c r="F45" s="1">
        <v>18</v>
      </c>
      <c r="G45" s="1">
        <v>25</v>
      </c>
      <c r="I45" s="112">
        <v>11</v>
      </c>
      <c r="J45" s="1">
        <v>20</v>
      </c>
      <c r="K45" s="1">
        <v>25</v>
      </c>
      <c r="M45" s="112">
        <v>8</v>
      </c>
      <c r="N45" s="1">
        <v>22</v>
      </c>
      <c r="O45" s="1">
        <v>25</v>
      </c>
      <c r="Q45" s="112">
        <v>6</v>
      </c>
      <c r="R45" s="1">
        <v>24</v>
      </c>
      <c r="S45" s="1">
        <v>25</v>
      </c>
      <c r="U45" s="112">
        <v>5</v>
      </c>
      <c r="V45" s="1">
        <v>16</v>
      </c>
      <c r="W45" s="1">
        <v>25</v>
      </c>
      <c r="Y45" s="112">
        <v>4</v>
      </c>
      <c r="Z45" s="1">
        <v>19</v>
      </c>
    </row>
    <row r="46" spans="3:26" ht="18">
      <c r="C46" s="1">
        <v>26</v>
      </c>
      <c r="E46" s="112">
        <v>9</v>
      </c>
      <c r="F46" s="1">
        <v>17</v>
      </c>
      <c r="G46" s="1">
        <v>26</v>
      </c>
      <c r="I46" s="112">
        <v>8</v>
      </c>
      <c r="J46" s="1">
        <v>19</v>
      </c>
      <c r="K46" s="1">
        <v>26</v>
      </c>
      <c r="M46" s="112">
        <v>11</v>
      </c>
      <c r="N46" s="1">
        <v>21</v>
      </c>
      <c r="O46" s="1">
        <v>26</v>
      </c>
      <c r="Q46" s="112">
        <v>5</v>
      </c>
      <c r="R46" s="1">
        <v>23</v>
      </c>
      <c r="S46" s="1">
        <v>26</v>
      </c>
      <c r="U46" s="112">
        <v>6</v>
      </c>
      <c r="V46" s="1">
        <v>15</v>
      </c>
      <c r="W46" s="1">
        <v>26</v>
      </c>
      <c r="Y46" s="112">
        <v>3</v>
      </c>
      <c r="Z46" s="1">
        <v>18</v>
      </c>
    </row>
    <row r="47" spans="5:26" ht="18">
      <c r="E47" s="112">
        <f aca="true" t="shared" si="2" ref="E47:Z47">SUM(E35:E46)</f>
        <v>126</v>
      </c>
      <c r="F47">
        <f t="shared" si="2"/>
        <v>246</v>
      </c>
      <c r="G47" s="1">
        <f t="shared" si="2"/>
        <v>246</v>
      </c>
      <c r="H47" s="1">
        <f t="shared" si="2"/>
        <v>0</v>
      </c>
      <c r="I47" s="112">
        <f t="shared" si="2"/>
        <v>126</v>
      </c>
      <c r="J47">
        <f t="shared" si="2"/>
        <v>246</v>
      </c>
      <c r="K47" s="1">
        <f t="shared" si="2"/>
        <v>246</v>
      </c>
      <c r="L47" s="1">
        <f t="shared" si="2"/>
        <v>0</v>
      </c>
      <c r="M47" s="112">
        <f t="shared" si="2"/>
        <v>126</v>
      </c>
      <c r="N47">
        <f t="shared" si="2"/>
        <v>246</v>
      </c>
      <c r="O47" s="1">
        <f t="shared" si="2"/>
        <v>246</v>
      </c>
      <c r="P47" s="1">
        <f t="shared" si="2"/>
        <v>0</v>
      </c>
      <c r="Q47" s="112">
        <f t="shared" si="2"/>
        <v>42</v>
      </c>
      <c r="R47">
        <f t="shared" si="2"/>
        <v>246</v>
      </c>
      <c r="S47" s="1">
        <f t="shared" si="2"/>
        <v>246</v>
      </c>
      <c r="T47" s="1">
        <f t="shared" si="2"/>
        <v>0</v>
      </c>
      <c r="U47" s="112">
        <f t="shared" si="2"/>
        <v>42</v>
      </c>
      <c r="V47">
        <f t="shared" si="2"/>
        <v>246</v>
      </c>
      <c r="W47" s="1">
        <f t="shared" si="2"/>
        <v>246</v>
      </c>
      <c r="X47" s="1">
        <f t="shared" si="2"/>
        <v>0</v>
      </c>
      <c r="Y47" s="112">
        <f t="shared" si="2"/>
        <v>42</v>
      </c>
      <c r="Z47">
        <f t="shared" si="2"/>
        <v>246</v>
      </c>
    </row>
    <row r="50" spans="3:13" ht="18">
      <c r="C50"/>
      <c r="D50"/>
      <c r="E50"/>
      <c r="G50"/>
      <c r="H50"/>
      <c r="I50"/>
      <c r="K50"/>
      <c r="L50"/>
      <c r="M50"/>
    </row>
    <row r="51" spans="3:13" ht="18">
      <c r="C51"/>
      <c r="D51"/>
      <c r="E51"/>
      <c r="G51"/>
      <c r="H51"/>
      <c r="I51"/>
      <c r="K51"/>
      <c r="L51"/>
      <c r="M51"/>
    </row>
    <row r="52" spans="3:13" ht="18">
      <c r="C52"/>
      <c r="D52"/>
      <c r="E52"/>
      <c r="G52"/>
      <c r="H52"/>
      <c r="I52"/>
      <c r="K52"/>
      <c r="L52"/>
      <c r="M52"/>
    </row>
    <row r="53" spans="3:13" ht="18">
      <c r="C53"/>
      <c r="D53"/>
      <c r="E53"/>
      <c r="G53"/>
      <c r="H53"/>
      <c r="I53"/>
      <c r="K53"/>
      <c r="L53"/>
      <c r="M53"/>
    </row>
    <row r="54" spans="3:13" ht="18">
      <c r="C54"/>
      <c r="D54"/>
      <c r="E54"/>
      <c r="G54"/>
      <c r="H54"/>
      <c r="I54"/>
      <c r="K54"/>
      <c r="L54"/>
      <c r="M54"/>
    </row>
  </sheetData>
  <sheetProtection/>
  <printOptions/>
  <pageMargins left="0.2" right="0" top="0" bottom="0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S32"/>
  <sheetViews>
    <sheetView zoomScalePageLayoutView="0" workbookViewId="0" topLeftCell="A1">
      <selection activeCell="E5" sqref="E5:J32"/>
    </sheetView>
  </sheetViews>
  <sheetFormatPr defaultColWidth="9.140625" defaultRowHeight="12.75"/>
  <sheetData>
    <row r="3" spans="9:19" ht="12.75">
      <c r="I3" t="s">
        <v>64</v>
      </c>
      <c r="J3" t="s">
        <v>65</v>
      </c>
      <c r="L3" t="s">
        <v>64</v>
      </c>
      <c r="M3" t="s">
        <v>65</v>
      </c>
      <c r="Q3" t="s">
        <v>66</v>
      </c>
      <c r="R3" t="s">
        <v>64</v>
      </c>
      <c r="S3" t="s">
        <v>65</v>
      </c>
    </row>
    <row r="5" spans="3:19" ht="12.75">
      <c r="C5">
        <v>1</v>
      </c>
      <c r="E5" t="s">
        <v>21</v>
      </c>
      <c r="F5">
        <v>8</v>
      </c>
      <c r="G5" t="s">
        <v>15</v>
      </c>
      <c r="I5">
        <v>1</v>
      </c>
      <c r="J5" t="s">
        <v>23</v>
      </c>
      <c r="L5" s="177">
        <v>7</v>
      </c>
      <c r="M5">
        <v>3</v>
      </c>
      <c r="Q5">
        <v>6</v>
      </c>
      <c r="R5">
        <v>1</v>
      </c>
      <c r="S5">
        <v>8</v>
      </c>
    </row>
    <row r="6" spans="5:19" ht="12.75">
      <c r="E6" t="s">
        <v>22</v>
      </c>
      <c r="F6">
        <v>9</v>
      </c>
      <c r="G6" t="s">
        <v>14</v>
      </c>
      <c r="I6">
        <v>2</v>
      </c>
      <c r="J6" t="s">
        <v>24</v>
      </c>
      <c r="L6" s="177"/>
      <c r="Q6">
        <v>8</v>
      </c>
      <c r="R6">
        <v>1</v>
      </c>
      <c r="S6">
        <v>6</v>
      </c>
    </row>
    <row r="7" spans="3:19" ht="12.75">
      <c r="C7">
        <v>2</v>
      </c>
      <c r="E7" t="s">
        <v>23</v>
      </c>
      <c r="F7">
        <v>14</v>
      </c>
      <c r="G7" t="s">
        <v>17</v>
      </c>
      <c r="I7">
        <v>1</v>
      </c>
      <c r="J7" t="s">
        <v>21</v>
      </c>
      <c r="L7" s="177">
        <v>5</v>
      </c>
      <c r="M7">
        <v>4</v>
      </c>
      <c r="Q7">
        <v>9</v>
      </c>
      <c r="R7">
        <v>2</v>
      </c>
      <c r="S7">
        <v>14</v>
      </c>
    </row>
    <row r="8" spans="5:19" ht="12.75">
      <c r="E8" t="s">
        <v>24</v>
      </c>
      <c r="F8">
        <v>13</v>
      </c>
      <c r="G8" t="s">
        <v>16</v>
      </c>
      <c r="I8">
        <v>2</v>
      </c>
      <c r="J8" t="s">
        <v>22</v>
      </c>
      <c r="L8" s="177"/>
      <c r="Q8">
        <v>14</v>
      </c>
      <c r="R8">
        <v>2</v>
      </c>
      <c r="S8">
        <v>9</v>
      </c>
    </row>
    <row r="9" spans="3:19" ht="12.75">
      <c r="C9">
        <v>3</v>
      </c>
      <c r="E9" t="s">
        <v>25</v>
      </c>
      <c r="F9">
        <v>12</v>
      </c>
      <c r="G9" t="s">
        <v>19</v>
      </c>
      <c r="I9">
        <v>3</v>
      </c>
      <c r="J9" t="s">
        <v>27</v>
      </c>
      <c r="L9" s="177">
        <v>7</v>
      </c>
      <c r="M9">
        <v>1</v>
      </c>
      <c r="Q9">
        <v>5</v>
      </c>
      <c r="R9">
        <v>3</v>
      </c>
      <c r="S9">
        <v>7</v>
      </c>
    </row>
    <row r="10" spans="5:19" ht="12.75">
      <c r="E10" t="s">
        <v>26</v>
      </c>
      <c r="F10">
        <v>11</v>
      </c>
      <c r="G10" t="s">
        <v>18</v>
      </c>
      <c r="I10">
        <v>4</v>
      </c>
      <c r="J10" t="s">
        <v>14</v>
      </c>
      <c r="L10" s="177"/>
      <c r="Q10">
        <v>7</v>
      </c>
      <c r="R10">
        <v>3</v>
      </c>
      <c r="S10">
        <v>5</v>
      </c>
    </row>
    <row r="11" spans="3:19" ht="12.75">
      <c r="C11">
        <v>4</v>
      </c>
      <c r="E11" t="s">
        <v>27</v>
      </c>
      <c r="F11">
        <v>10</v>
      </c>
      <c r="G11" t="s">
        <v>31</v>
      </c>
      <c r="I11">
        <v>3</v>
      </c>
      <c r="J11" t="s">
        <v>25</v>
      </c>
      <c r="L11" s="177">
        <v>5</v>
      </c>
      <c r="M11">
        <v>2</v>
      </c>
      <c r="Q11">
        <v>10</v>
      </c>
      <c r="R11">
        <v>4</v>
      </c>
      <c r="S11">
        <v>12</v>
      </c>
    </row>
    <row r="12" spans="5:19" ht="12.75">
      <c r="E12" t="s">
        <v>14</v>
      </c>
      <c r="F12">
        <v>9</v>
      </c>
      <c r="G12" t="s">
        <v>22</v>
      </c>
      <c r="I12">
        <v>4</v>
      </c>
      <c r="J12" t="s">
        <v>26</v>
      </c>
      <c r="L12" s="177"/>
      <c r="Q12">
        <v>12</v>
      </c>
      <c r="R12">
        <v>4</v>
      </c>
      <c r="S12">
        <v>10</v>
      </c>
    </row>
    <row r="13" spans="3:19" ht="12.75">
      <c r="C13">
        <v>5</v>
      </c>
      <c r="E13" t="s">
        <v>15</v>
      </c>
      <c r="F13">
        <v>8</v>
      </c>
      <c r="G13" t="s">
        <v>21</v>
      </c>
      <c r="I13">
        <v>5</v>
      </c>
      <c r="J13" t="s">
        <v>17</v>
      </c>
      <c r="L13" s="177">
        <v>3</v>
      </c>
      <c r="M13">
        <v>7</v>
      </c>
      <c r="Q13">
        <v>2</v>
      </c>
      <c r="R13">
        <v>5</v>
      </c>
      <c r="S13">
        <v>4</v>
      </c>
    </row>
    <row r="14" spans="5:19" ht="12.75">
      <c r="E14" t="s">
        <v>16</v>
      </c>
      <c r="F14">
        <v>13</v>
      </c>
      <c r="G14" t="s">
        <v>24</v>
      </c>
      <c r="I14">
        <v>6</v>
      </c>
      <c r="J14" t="s">
        <v>18</v>
      </c>
      <c r="L14" s="177"/>
      <c r="Q14">
        <v>4</v>
      </c>
      <c r="R14">
        <v>5</v>
      </c>
      <c r="S14">
        <v>2</v>
      </c>
    </row>
    <row r="15" spans="3:19" ht="12.75">
      <c r="C15">
        <v>6</v>
      </c>
      <c r="E15" t="s">
        <v>17</v>
      </c>
      <c r="F15">
        <v>14</v>
      </c>
      <c r="G15" t="s">
        <v>23</v>
      </c>
      <c r="I15">
        <v>5</v>
      </c>
      <c r="J15" t="s">
        <v>15</v>
      </c>
      <c r="L15" s="177">
        <v>1</v>
      </c>
      <c r="M15">
        <v>8</v>
      </c>
      <c r="Q15">
        <v>11</v>
      </c>
      <c r="R15">
        <v>6</v>
      </c>
      <c r="S15">
        <v>13</v>
      </c>
    </row>
    <row r="16" spans="5:19" ht="12.75">
      <c r="E16" t="s">
        <v>18</v>
      </c>
      <c r="F16">
        <v>11</v>
      </c>
      <c r="G16" t="s">
        <v>26</v>
      </c>
      <c r="I16">
        <v>6</v>
      </c>
      <c r="J16" t="s">
        <v>16</v>
      </c>
      <c r="L16" s="177"/>
      <c r="Q16">
        <v>13</v>
      </c>
      <c r="R16">
        <v>6</v>
      </c>
      <c r="S16">
        <v>11</v>
      </c>
    </row>
    <row r="17" spans="3:19" ht="12.75">
      <c r="C17">
        <v>7</v>
      </c>
      <c r="E17" t="s">
        <v>19</v>
      </c>
      <c r="F17">
        <v>12</v>
      </c>
      <c r="G17" t="s">
        <v>25</v>
      </c>
      <c r="I17">
        <v>7</v>
      </c>
      <c r="J17" t="s">
        <v>31</v>
      </c>
      <c r="L17" s="177">
        <v>3</v>
      </c>
      <c r="M17">
        <v>5</v>
      </c>
      <c r="Q17">
        <v>1</v>
      </c>
      <c r="R17">
        <v>7</v>
      </c>
      <c r="S17">
        <v>3</v>
      </c>
    </row>
    <row r="18" spans="5:19" ht="12.75">
      <c r="E18" t="s">
        <v>20</v>
      </c>
      <c r="F18">
        <v>1</v>
      </c>
      <c r="G18" t="s">
        <v>59</v>
      </c>
      <c r="I18">
        <v>8</v>
      </c>
      <c r="J18" t="s">
        <v>32</v>
      </c>
      <c r="L18" s="177"/>
      <c r="Q18">
        <v>3</v>
      </c>
      <c r="R18">
        <v>7</v>
      </c>
      <c r="S18">
        <v>1</v>
      </c>
    </row>
    <row r="19" spans="3:13" ht="12.75">
      <c r="C19">
        <v>8</v>
      </c>
      <c r="E19" t="s">
        <v>31</v>
      </c>
      <c r="F19">
        <v>10</v>
      </c>
      <c r="G19" t="s">
        <v>27</v>
      </c>
      <c r="I19">
        <v>7</v>
      </c>
      <c r="J19" t="s">
        <v>19</v>
      </c>
      <c r="L19" s="177">
        <v>1</v>
      </c>
      <c r="M19">
        <v>6</v>
      </c>
    </row>
    <row r="20" spans="5:12" ht="12.75">
      <c r="E20" t="s">
        <v>32</v>
      </c>
      <c r="F20">
        <v>5</v>
      </c>
      <c r="G20" t="s">
        <v>36</v>
      </c>
      <c r="I20">
        <v>8</v>
      </c>
      <c r="J20" t="s">
        <v>20</v>
      </c>
      <c r="L20" s="177"/>
    </row>
    <row r="21" spans="3:13" ht="12.75">
      <c r="C21">
        <v>9</v>
      </c>
      <c r="E21" t="s">
        <v>33</v>
      </c>
      <c r="F21">
        <v>4</v>
      </c>
      <c r="G21" t="s">
        <v>37</v>
      </c>
      <c r="I21">
        <v>9</v>
      </c>
      <c r="J21" t="s">
        <v>35</v>
      </c>
      <c r="L21" s="177">
        <v>2</v>
      </c>
      <c r="M21">
        <v>14</v>
      </c>
    </row>
    <row r="22" spans="5:12" ht="12.75">
      <c r="E22" t="s">
        <v>34</v>
      </c>
      <c r="F22">
        <v>7</v>
      </c>
      <c r="G22" t="s">
        <v>30</v>
      </c>
      <c r="I22">
        <v>10</v>
      </c>
      <c r="J22" t="s">
        <v>36</v>
      </c>
      <c r="L22" s="177"/>
    </row>
    <row r="23" spans="3:13" ht="12.75">
      <c r="C23">
        <v>10</v>
      </c>
      <c r="E23" t="s">
        <v>35</v>
      </c>
      <c r="F23">
        <v>2</v>
      </c>
      <c r="G23" t="s">
        <v>58</v>
      </c>
      <c r="I23">
        <v>9</v>
      </c>
      <c r="J23" t="s">
        <v>33</v>
      </c>
      <c r="L23" s="177">
        <v>4</v>
      </c>
      <c r="M23">
        <v>12</v>
      </c>
    </row>
    <row r="24" spans="5:12" ht="12.75">
      <c r="E24" t="s">
        <v>36</v>
      </c>
      <c r="F24">
        <v>5</v>
      </c>
      <c r="G24" t="s">
        <v>32</v>
      </c>
      <c r="I24">
        <v>10</v>
      </c>
      <c r="J24" t="s">
        <v>34</v>
      </c>
      <c r="L24" s="177"/>
    </row>
    <row r="25" spans="3:13" ht="12.75">
      <c r="C25">
        <v>11</v>
      </c>
      <c r="E25" t="s">
        <v>37</v>
      </c>
      <c r="F25">
        <v>4</v>
      </c>
      <c r="G25" t="s">
        <v>33</v>
      </c>
      <c r="I25">
        <v>11</v>
      </c>
      <c r="J25" t="s">
        <v>29</v>
      </c>
      <c r="L25" s="177">
        <v>6</v>
      </c>
      <c r="M25">
        <v>13</v>
      </c>
    </row>
    <row r="26" spans="5:12" ht="12.75">
      <c r="E26" t="s">
        <v>28</v>
      </c>
      <c r="F26">
        <v>3</v>
      </c>
      <c r="G26" t="s">
        <v>61</v>
      </c>
      <c r="I26">
        <v>12</v>
      </c>
      <c r="J26" t="s">
        <v>30</v>
      </c>
      <c r="L26" s="177"/>
    </row>
    <row r="27" spans="3:13" ht="12.75">
      <c r="C27">
        <v>12</v>
      </c>
      <c r="E27" t="s">
        <v>29</v>
      </c>
      <c r="F27">
        <v>6</v>
      </c>
      <c r="G27" t="s">
        <v>60</v>
      </c>
      <c r="I27">
        <v>11</v>
      </c>
      <c r="J27" t="s">
        <v>37</v>
      </c>
      <c r="L27" s="177">
        <v>4</v>
      </c>
      <c r="M27">
        <v>10</v>
      </c>
    </row>
    <row r="28" spans="5:12" ht="12.75">
      <c r="E28" t="s">
        <v>30</v>
      </c>
      <c r="F28">
        <v>7</v>
      </c>
      <c r="G28" t="s">
        <v>34</v>
      </c>
      <c r="I28">
        <v>12</v>
      </c>
      <c r="J28" t="s">
        <v>28</v>
      </c>
      <c r="L28" s="177"/>
    </row>
    <row r="29" spans="3:13" ht="12.75">
      <c r="C29">
        <v>13</v>
      </c>
      <c r="E29" t="s">
        <v>58</v>
      </c>
      <c r="F29">
        <v>2</v>
      </c>
      <c r="G29" t="s">
        <v>35</v>
      </c>
      <c r="I29">
        <v>13</v>
      </c>
      <c r="J29" t="s">
        <v>60</v>
      </c>
      <c r="L29" s="177">
        <v>6</v>
      </c>
      <c r="M29">
        <v>11</v>
      </c>
    </row>
    <row r="30" spans="5:12" ht="12.75">
      <c r="E30" t="s">
        <v>59</v>
      </c>
      <c r="F30">
        <v>1</v>
      </c>
      <c r="G30" t="s">
        <v>20</v>
      </c>
      <c r="I30">
        <v>14</v>
      </c>
      <c r="J30" t="s">
        <v>61</v>
      </c>
      <c r="L30" s="177"/>
    </row>
    <row r="31" spans="3:13" ht="12.75">
      <c r="C31">
        <v>14</v>
      </c>
      <c r="E31" t="s">
        <v>60</v>
      </c>
      <c r="F31">
        <v>6</v>
      </c>
      <c r="G31" t="s">
        <v>29</v>
      </c>
      <c r="I31">
        <v>13</v>
      </c>
      <c r="J31" t="s">
        <v>58</v>
      </c>
      <c r="L31" s="177">
        <v>2</v>
      </c>
      <c r="M31">
        <v>9</v>
      </c>
    </row>
    <row r="32" spans="5:12" ht="12.75">
      <c r="E32" t="s">
        <v>61</v>
      </c>
      <c r="F32">
        <v>3</v>
      </c>
      <c r="G32" t="s">
        <v>28</v>
      </c>
      <c r="I32">
        <v>14</v>
      </c>
      <c r="J32" t="s">
        <v>59</v>
      </c>
      <c r="L32" s="177"/>
    </row>
  </sheetData>
  <sheetProtection/>
  <mergeCells count="14">
    <mergeCell ref="L29:L30"/>
    <mergeCell ref="L31:L32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Q33"/>
  <sheetViews>
    <sheetView zoomScalePageLayoutView="0" workbookViewId="0" topLeftCell="A1">
      <selection activeCell="R22" sqref="R22"/>
    </sheetView>
  </sheetViews>
  <sheetFormatPr defaultColWidth="9.140625" defaultRowHeight="12.75"/>
  <cols>
    <col min="2" max="5" width="7.28125" style="1" customWidth="1"/>
    <col min="6" max="6" width="9.7109375" style="1" customWidth="1"/>
    <col min="7" max="7" width="7.28125" style="1" hidden="1" customWidth="1"/>
    <col min="8" max="8" width="8.8515625" style="1" customWidth="1"/>
    <col min="9" max="10" width="14.57421875" style="1" customWidth="1"/>
    <col min="11" max="11" width="14.57421875" style="1" hidden="1" customWidth="1"/>
    <col min="12" max="12" width="8.8515625" style="1" customWidth="1"/>
    <col min="13" max="13" width="14.421875" style="1" customWidth="1"/>
    <col min="14" max="14" width="8.8515625" style="2" customWidth="1"/>
    <col min="15" max="21" width="8.8515625" style="1" customWidth="1"/>
    <col min="50" max="51" width="8.8515625" style="1" customWidth="1"/>
    <col min="52" max="52" width="8.8515625" style="2" customWidth="1"/>
    <col min="54" max="56" width="8.8515625" style="1" customWidth="1"/>
    <col min="58" max="58" width="8.8515625" style="1" customWidth="1"/>
  </cols>
  <sheetData>
    <row r="2" spans="2:17" ht="18.75" thickBot="1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71"/>
      <c r="O2" s="71"/>
      <c r="P2" s="71"/>
      <c r="Q2" s="71"/>
    </row>
    <row r="3" spans="2:13" ht="18">
      <c r="B3" s="186" t="s">
        <v>2</v>
      </c>
      <c r="C3" s="187"/>
      <c r="D3" s="187"/>
      <c r="E3" s="188"/>
      <c r="F3" s="186" t="s">
        <v>3</v>
      </c>
      <c r="G3" s="187"/>
      <c r="H3" s="187"/>
      <c r="I3" s="188"/>
      <c r="J3" s="186" t="s">
        <v>49</v>
      </c>
      <c r="K3" s="187"/>
      <c r="L3" s="187"/>
      <c r="M3" s="188"/>
    </row>
    <row r="4" spans="2:13" ht="18">
      <c r="B4" s="192" t="s">
        <v>52</v>
      </c>
      <c r="C4" s="193"/>
      <c r="D4" s="193"/>
      <c r="E4" s="194"/>
      <c r="F4" s="40"/>
      <c r="G4" s="76"/>
      <c r="H4" s="78"/>
      <c r="I4" s="12"/>
      <c r="J4" s="40"/>
      <c r="K4" s="76"/>
      <c r="L4" s="78"/>
      <c r="M4" s="12"/>
    </row>
    <row r="5" spans="2:13" ht="12.75">
      <c r="B5" s="13" t="s">
        <v>12</v>
      </c>
      <c r="C5" s="39" t="s">
        <v>45</v>
      </c>
      <c r="D5" s="39" t="s">
        <v>50</v>
      </c>
      <c r="E5" s="14" t="s">
        <v>51</v>
      </c>
      <c r="F5" s="13" t="s">
        <v>45</v>
      </c>
      <c r="G5" s="39"/>
      <c r="H5" s="79" t="s">
        <v>12</v>
      </c>
      <c r="I5" s="14" t="s">
        <v>47</v>
      </c>
      <c r="J5" s="13" t="s">
        <v>45</v>
      </c>
      <c r="K5" s="39"/>
      <c r="L5" s="79" t="s">
        <v>12</v>
      </c>
      <c r="M5" s="14" t="s">
        <v>47</v>
      </c>
    </row>
    <row r="6" spans="2:13" ht="14.25" customHeight="1">
      <c r="B6" s="191">
        <v>13</v>
      </c>
      <c r="C6" s="180">
        <v>1</v>
      </c>
      <c r="D6" s="182" t="s">
        <v>50</v>
      </c>
      <c r="E6" s="189">
        <v>3</v>
      </c>
      <c r="F6" s="81" t="s">
        <v>21</v>
      </c>
      <c r="G6" s="77"/>
      <c r="H6" s="80">
        <v>1</v>
      </c>
      <c r="I6" s="31" t="s">
        <v>23</v>
      </c>
      <c r="J6" s="81" t="s">
        <v>21</v>
      </c>
      <c r="K6" s="77"/>
      <c r="L6" s="80">
        <v>8</v>
      </c>
      <c r="M6" s="31" t="s">
        <v>15</v>
      </c>
    </row>
    <row r="7" spans="2:13" ht="14.25" customHeight="1">
      <c r="B7" s="179"/>
      <c r="C7" s="181"/>
      <c r="D7" s="183"/>
      <c r="E7" s="185"/>
      <c r="F7" s="81" t="s">
        <v>22</v>
      </c>
      <c r="G7" s="77"/>
      <c r="H7" s="80">
        <v>2</v>
      </c>
      <c r="I7" s="31" t="s">
        <v>24</v>
      </c>
      <c r="J7" s="81" t="s">
        <v>22</v>
      </c>
      <c r="K7" s="77"/>
      <c r="L7" s="80">
        <v>9</v>
      </c>
      <c r="M7" s="31" t="s">
        <v>14</v>
      </c>
    </row>
    <row r="8" spans="2:13" ht="14.25" customHeight="1">
      <c r="B8" s="178">
        <v>12</v>
      </c>
      <c r="C8" s="180">
        <v>2</v>
      </c>
      <c r="D8" s="182" t="s">
        <v>50</v>
      </c>
      <c r="E8" s="184">
        <v>4</v>
      </c>
      <c r="F8" s="81" t="s">
        <v>23</v>
      </c>
      <c r="G8" s="77"/>
      <c r="H8" s="80">
        <v>1</v>
      </c>
      <c r="I8" s="31" t="s">
        <v>21</v>
      </c>
      <c r="J8" s="81" t="s">
        <v>23</v>
      </c>
      <c r="K8" s="77"/>
      <c r="L8" s="80">
        <v>14</v>
      </c>
      <c r="M8" s="31" t="s">
        <v>17</v>
      </c>
    </row>
    <row r="9" spans="2:13" ht="14.25" customHeight="1">
      <c r="B9" s="179"/>
      <c r="C9" s="181"/>
      <c r="D9" s="183"/>
      <c r="E9" s="185"/>
      <c r="F9" s="81" t="s">
        <v>24</v>
      </c>
      <c r="G9" s="77"/>
      <c r="H9" s="80">
        <v>2</v>
      </c>
      <c r="I9" s="31" t="s">
        <v>22</v>
      </c>
      <c r="J9" s="81" t="s">
        <v>24</v>
      </c>
      <c r="K9" s="77"/>
      <c r="L9" s="80">
        <v>13</v>
      </c>
      <c r="M9" s="31" t="s">
        <v>16</v>
      </c>
    </row>
    <row r="10" spans="2:13" ht="14.25" customHeight="1">
      <c r="B10" s="178">
        <v>13</v>
      </c>
      <c r="C10" s="180">
        <v>3</v>
      </c>
      <c r="D10" s="182" t="s">
        <v>50</v>
      </c>
      <c r="E10" s="184">
        <v>1</v>
      </c>
      <c r="F10" s="81" t="s">
        <v>25</v>
      </c>
      <c r="G10" s="77"/>
      <c r="H10" s="80">
        <v>3</v>
      </c>
      <c r="I10" s="31" t="s">
        <v>27</v>
      </c>
      <c r="J10" s="81" t="s">
        <v>25</v>
      </c>
      <c r="K10" s="77"/>
      <c r="L10" s="80">
        <v>12</v>
      </c>
      <c r="M10" s="31" t="s">
        <v>19</v>
      </c>
    </row>
    <row r="11" spans="2:13" ht="14.25" customHeight="1">
      <c r="B11" s="179"/>
      <c r="C11" s="181"/>
      <c r="D11" s="183"/>
      <c r="E11" s="185"/>
      <c r="F11" s="81" t="s">
        <v>26</v>
      </c>
      <c r="G11" s="77"/>
      <c r="H11" s="80">
        <v>4</v>
      </c>
      <c r="I11" s="31" t="s">
        <v>14</v>
      </c>
      <c r="J11" s="81" t="s">
        <v>26</v>
      </c>
      <c r="K11" s="77"/>
      <c r="L11" s="80">
        <v>11</v>
      </c>
      <c r="M11" s="31" t="s">
        <v>18</v>
      </c>
    </row>
    <row r="12" spans="2:13" ht="14.25" customHeight="1">
      <c r="B12" s="178">
        <v>12</v>
      </c>
      <c r="C12" s="180">
        <v>4</v>
      </c>
      <c r="D12" s="182" t="s">
        <v>50</v>
      </c>
      <c r="E12" s="184">
        <v>2</v>
      </c>
      <c r="F12" s="81" t="s">
        <v>27</v>
      </c>
      <c r="G12" s="77"/>
      <c r="H12" s="80">
        <v>3</v>
      </c>
      <c r="I12" s="31" t="s">
        <v>25</v>
      </c>
      <c r="J12" s="81" t="s">
        <v>27</v>
      </c>
      <c r="K12" s="77"/>
      <c r="L12" s="80">
        <v>10</v>
      </c>
      <c r="M12" s="31" t="s">
        <v>31</v>
      </c>
    </row>
    <row r="13" spans="2:13" ht="14.25" customHeight="1">
      <c r="B13" s="179"/>
      <c r="C13" s="181"/>
      <c r="D13" s="183"/>
      <c r="E13" s="185"/>
      <c r="F13" s="81" t="s">
        <v>14</v>
      </c>
      <c r="G13" s="77"/>
      <c r="H13" s="80">
        <v>4</v>
      </c>
      <c r="I13" s="31" t="s">
        <v>26</v>
      </c>
      <c r="J13" s="81" t="s">
        <v>14</v>
      </c>
      <c r="K13" s="77"/>
      <c r="L13" s="80">
        <v>9</v>
      </c>
      <c r="M13" s="31" t="s">
        <v>22</v>
      </c>
    </row>
    <row r="14" spans="2:13" ht="14.25" customHeight="1">
      <c r="B14" s="178">
        <v>11</v>
      </c>
      <c r="C14" s="180">
        <v>5</v>
      </c>
      <c r="D14" s="182" t="s">
        <v>50</v>
      </c>
      <c r="E14" s="184">
        <v>7</v>
      </c>
      <c r="F14" s="81" t="s">
        <v>15</v>
      </c>
      <c r="G14" s="77"/>
      <c r="H14" s="80">
        <v>5</v>
      </c>
      <c r="I14" s="31" t="s">
        <v>17</v>
      </c>
      <c r="J14" s="81" t="s">
        <v>15</v>
      </c>
      <c r="K14" s="77"/>
      <c r="L14" s="80">
        <v>8</v>
      </c>
      <c r="M14" s="31" t="s">
        <v>21</v>
      </c>
    </row>
    <row r="15" spans="2:13" ht="14.25" customHeight="1">
      <c r="B15" s="179"/>
      <c r="C15" s="181"/>
      <c r="D15" s="183"/>
      <c r="E15" s="185"/>
      <c r="F15" s="81" t="s">
        <v>16</v>
      </c>
      <c r="G15" s="77"/>
      <c r="H15" s="80">
        <v>6</v>
      </c>
      <c r="I15" s="31" t="s">
        <v>18</v>
      </c>
      <c r="J15" s="81" t="s">
        <v>16</v>
      </c>
      <c r="K15" s="77"/>
      <c r="L15" s="80">
        <v>13</v>
      </c>
      <c r="M15" s="31" t="s">
        <v>24</v>
      </c>
    </row>
    <row r="16" spans="2:13" ht="14.25" customHeight="1">
      <c r="B16" s="178">
        <v>9</v>
      </c>
      <c r="C16" s="180">
        <v>6</v>
      </c>
      <c r="D16" s="182" t="s">
        <v>50</v>
      </c>
      <c r="E16" s="184">
        <v>8</v>
      </c>
      <c r="F16" s="81" t="s">
        <v>17</v>
      </c>
      <c r="G16" s="77"/>
      <c r="H16" s="80">
        <v>5</v>
      </c>
      <c r="I16" s="31" t="s">
        <v>15</v>
      </c>
      <c r="J16" s="81" t="s">
        <v>17</v>
      </c>
      <c r="K16" s="77"/>
      <c r="L16" s="80">
        <v>14</v>
      </c>
      <c r="M16" s="31" t="s">
        <v>23</v>
      </c>
    </row>
    <row r="17" spans="2:13" ht="14.25" customHeight="1">
      <c r="B17" s="179"/>
      <c r="C17" s="181"/>
      <c r="D17" s="183"/>
      <c r="E17" s="185"/>
      <c r="F17" s="81" t="s">
        <v>18</v>
      </c>
      <c r="G17" s="77"/>
      <c r="H17" s="80">
        <v>6</v>
      </c>
      <c r="I17" s="31" t="s">
        <v>16</v>
      </c>
      <c r="J17" s="81" t="s">
        <v>18</v>
      </c>
      <c r="K17" s="77"/>
      <c r="L17" s="80">
        <v>11</v>
      </c>
      <c r="M17" s="31" t="s">
        <v>26</v>
      </c>
    </row>
    <row r="18" spans="2:13" ht="14.25" customHeight="1">
      <c r="B18" s="178">
        <v>11</v>
      </c>
      <c r="C18" s="180">
        <v>7</v>
      </c>
      <c r="D18" s="182" t="s">
        <v>50</v>
      </c>
      <c r="E18" s="184">
        <v>5</v>
      </c>
      <c r="F18" s="81" t="s">
        <v>19</v>
      </c>
      <c r="G18" s="77"/>
      <c r="H18" s="80">
        <v>7</v>
      </c>
      <c r="I18" s="31" t="s">
        <v>31</v>
      </c>
      <c r="J18" s="81" t="s">
        <v>19</v>
      </c>
      <c r="K18" s="77"/>
      <c r="L18" s="80">
        <v>12</v>
      </c>
      <c r="M18" s="31" t="s">
        <v>25</v>
      </c>
    </row>
    <row r="19" spans="2:13" ht="14.25" customHeight="1">
      <c r="B19" s="179"/>
      <c r="C19" s="181"/>
      <c r="D19" s="183"/>
      <c r="E19" s="185"/>
      <c r="F19" s="81" t="s">
        <v>20</v>
      </c>
      <c r="G19" s="77"/>
      <c r="H19" s="80">
        <v>8</v>
      </c>
      <c r="I19" s="31" t="s">
        <v>32</v>
      </c>
      <c r="J19" s="81" t="s">
        <v>20</v>
      </c>
      <c r="K19" s="77"/>
      <c r="L19" s="80">
        <v>1</v>
      </c>
      <c r="M19" s="31" t="s">
        <v>59</v>
      </c>
    </row>
    <row r="20" spans="2:13" ht="14.25" customHeight="1">
      <c r="B20" s="178">
        <v>9</v>
      </c>
      <c r="C20" s="180">
        <v>8</v>
      </c>
      <c r="D20" s="182" t="s">
        <v>50</v>
      </c>
      <c r="E20" s="184">
        <v>6</v>
      </c>
      <c r="F20" s="81" t="s">
        <v>31</v>
      </c>
      <c r="G20" s="77"/>
      <c r="H20" s="80">
        <v>7</v>
      </c>
      <c r="I20" s="31" t="s">
        <v>19</v>
      </c>
      <c r="J20" s="81" t="s">
        <v>31</v>
      </c>
      <c r="K20" s="77"/>
      <c r="L20" s="80">
        <v>10</v>
      </c>
      <c r="M20" s="31" t="s">
        <v>27</v>
      </c>
    </row>
    <row r="21" spans="2:13" ht="14.25" customHeight="1">
      <c r="B21" s="179"/>
      <c r="C21" s="181"/>
      <c r="D21" s="183"/>
      <c r="E21" s="185"/>
      <c r="F21" s="81" t="s">
        <v>32</v>
      </c>
      <c r="G21" s="77"/>
      <c r="H21" s="80">
        <v>8</v>
      </c>
      <c r="I21" s="31" t="s">
        <v>20</v>
      </c>
      <c r="J21" s="81" t="s">
        <v>32</v>
      </c>
      <c r="K21" s="77"/>
      <c r="L21" s="80">
        <v>5</v>
      </c>
      <c r="M21" s="31" t="s">
        <v>36</v>
      </c>
    </row>
    <row r="22" spans="2:13" ht="14.25" customHeight="1">
      <c r="B22" s="178">
        <v>2</v>
      </c>
      <c r="C22" s="180">
        <v>9</v>
      </c>
      <c r="D22" s="182" t="s">
        <v>50</v>
      </c>
      <c r="E22" s="184">
        <v>14</v>
      </c>
      <c r="F22" s="81" t="s">
        <v>33</v>
      </c>
      <c r="G22" s="77"/>
      <c r="H22" s="80">
        <v>9</v>
      </c>
      <c r="I22" s="31" t="s">
        <v>35</v>
      </c>
      <c r="J22" s="81" t="s">
        <v>33</v>
      </c>
      <c r="K22" s="77"/>
      <c r="L22" s="80">
        <v>4</v>
      </c>
      <c r="M22" s="31" t="s">
        <v>37</v>
      </c>
    </row>
    <row r="23" spans="2:13" ht="14.25" customHeight="1">
      <c r="B23" s="179"/>
      <c r="C23" s="181"/>
      <c r="D23" s="183"/>
      <c r="E23" s="185"/>
      <c r="F23" s="81" t="s">
        <v>34</v>
      </c>
      <c r="G23" s="77"/>
      <c r="H23" s="80">
        <v>10</v>
      </c>
      <c r="I23" s="31" t="s">
        <v>36</v>
      </c>
      <c r="J23" s="81" t="s">
        <v>34</v>
      </c>
      <c r="K23" s="77"/>
      <c r="L23" s="80">
        <v>7</v>
      </c>
      <c r="M23" s="31" t="s">
        <v>30</v>
      </c>
    </row>
    <row r="24" spans="2:13" ht="14.25" customHeight="1">
      <c r="B24" s="178">
        <v>4</v>
      </c>
      <c r="C24" s="180">
        <v>10</v>
      </c>
      <c r="D24" s="182" t="s">
        <v>50</v>
      </c>
      <c r="E24" s="184">
        <v>12</v>
      </c>
      <c r="F24" s="81" t="s">
        <v>35</v>
      </c>
      <c r="G24" s="77"/>
      <c r="H24" s="80">
        <v>9</v>
      </c>
      <c r="I24" s="31" t="s">
        <v>33</v>
      </c>
      <c r="J24" s="81" t="s">
        <v>35</v>
      </c>
      <c r="K24" s="77"/>
      <c r="L24" s="80">
        <v>2</v>
      </c>
      <c r="M24" s="31" t="s">
        <v>58</v>
      </c>
    </row>
    <row r="25" spans="2:13" ht="14.25" customHeight="1">
      <c r="B25" s="179"/>
      <c r="C25" s="181"/>
      <c r="D25" s="183"/>
      <c r="E25" s="185"/>
      <c r="F25" s="81" t="s">
        <v>36</v>
      </c>
      <c r="G25" s="77"/>
      <c r="H25" s="80">
        <v>10</v>
      </c>
      <c r="I25" s="31" t="s">
        <v>34</v>
      </c>
      <c r="J25" s="81" t="s">
        <v>36</v>
      </c>
      <c r="K25" s="77"/>
      <c r="L25" s="80">
        <v>5</v>
      </c>
      <c r="M25" s="31" t="s">
        <v>32</v>
      </c>
    </row>
    <row r="26" spans="2:13" ht="14.25" customHeight="1">
      <c r="B26" s="178">
        <v>6</v>
      </c>
      <c r="C26" s="180">
        <v>11</v>
      </c>
      <c r="D26" s="182" t="s">
        <v>50</v>
      </c>
      <c r="E26" s="184">
        <v>13</v>
      </c>
      <c r="F26" s="81" t="s">
        <v>37</v>
      </c>
      <c r="G26" s="77"/>
      <c r="H26" s="80">
        <v>11</v>
      </c>
      <c r="I26" s="31" t="s">
        <v>29</v>
      </c>
      <c r="J26" s="81" t="s">
        <v>37</v>
      </c>
      <c r="K26" s="77"/>
      <c r="L26" s="80">
        <v>4</v>
      </c>
      <c r="M26" s="31" t="s">
        <v>33</v>
      </c>
    </row>
    <row r="27" spans="2:13" ht="14.25" customHeight="1">
      <c r="B27" s="179"/>
      <c r="C27" s="181"/>
      <c r="D27" s="183"/>
      <c r="E27" s="185"/>
      <c r="F27" s="81" t="s">
        <v>28</v>
      </c>
      <c r="G27" s="77"/>
      <c r="H27" s="80">
        <v>12</v>
      </c>
      <c r="I27" s="31" t="s">
        <v>30</v>
      </c>
      <c r="J27" s="81" t="s">
        <v>28</v>
      </c>
      <c r="K27" s="77"/>
      <c r="L27" s="80">
        <v>3</v>
      </c>
      <c r="M27" s="31" t="s">
        <v>61</v>
      </c>
    </row>
    <row r="28" spans="2:13" ht="14.25" customHeight="1">
      <c r="B28" s="178">
        <v>4</v>
      </c>
      <c r="C28" s="180">
        <v>12</v>
      </c>
      <c r="D28" s="182" t="s">
        <v>50</v>
      </c>
      <c r="E28" s="184">
        <v>10</v>
      </c>
      <c r="F28" s="81" t="s">
        <v>29</v>
      </c>
      <c r="G28" s="77"/>
      <c r="H28" s="80">
        <v>11</v>
      </c>
      <c r="I28" s="31" t="s">
        <v>37</v>
      </c>
      <c r="J28" s="81" t="s">
        <v>29</v>
      </c>
      <c r="K28" s="77"/>
      <c r="L28" s="80">
        <v>6</v>
      </c>
      <c r="M28" s="31" t="s">
        <v>60</v>
      </c>
    </row>
    <row r="29" spans="2:13" ht="14.25" customHeight="1">
      <c r="B29" s="179"/>
      <c r="C29" s="181"/>
      <c r="D29" s="183"/>
      <c r="E29" s="185"/>
      <c r="F29" s="81" t="s">
        <v>30</v>
      </c>
      <c r="G29" s="77"/>
      <c r="H29" s="80">
        <v>12</v>
      </c>
      <c r="I29" s="31" t="s">
        <v>28</v>
      </c>
      <c r="J29" s="81" t="s">
        <v>30</v>
      </c>
      <c r="K29" s="77"/>
      <c r="L29" s="80">
        <v>7</v>
      </c>
      <c r="M29" s="31" t="s">
        <v>34</v>
      </c>
    </row>
    <row r="30" spans="2:17" ht="14.25">
      <c r="B30" s="178">
        <v>6</v>
      </c>
      <c r="C30" s="180">
        <v>13</v>
      </c>
      <c r="D30" s="182" t="s">
        <v>50</v>
      </c>
      <c r="E30" s="184">
        <v>11</v>
      </c>
      <c r="F30" s="81" t="s">
        <v>58</v>
      </c>
      <c r="G30" s="77"/>
      <c r="H30" s="80">
        <v>13</v>
      </c>
      <c r="I30" s="31" t="s">
        <v>60</v>
      </c>
      <c r="J30" s="81" t="s">
        <v>58</v>
      </c>
      <c r="K30" s="77"/>
      <c r="L30" s="80">
        <v>2</v>
      </c>
      <c r="M30" s="31" t="s">
        <v>35</v>
      </c>
      <c r="Q30" s="1" t="s">
        <v>53</v>
      </c>
    </row>
    <row r="31" spans="2:13" ht="14.25">
      <c r="B31" s="179"/>
      <c r="C31" s="181"/>
      <c r="D31" s="183"/>
      <c r="E31" s="185"/>
      <c r="F31" s="81" t="s">
        <v>59</v>
      </c>
      <c r="G31" s="77"/>
      <c r="H31" s="80">
        <v>14</v>
      </c>
      <c r="I31" s="31" t="s">
        <v>61</v>
      </c>
      <c r="J31" s="81" t="s">
        <v>59</v>
      </c>
      <c r="K31" s="77"/>
      <c r="L31" s="80">
        <v>1</v>
      </c>
      <c r="M31" s="31" t="s">
        <v>20</v>
      </c>
    </row>
    <row r="32" spans="2:13" ht="14.25">
      <c r="B32" s="178">
        <v>2</v>
      </c>
      <c r="C32" s="180">
        <v>14</v>
      </c>
      <c r="D32" s="182" t="s">
        <v>50</v>
      </c>
      <c r="E32" s="184">
        <v>9</v>
      </c>
      <c r="F32" s="81" t="s">
        <v>60</v>
      </c>
      <c r="G32" s="77"/>
      <c r="H32" s="80">
        <v>13</v>
      </c>
      <c r="I32" s="31" t="s">
        <v>58</v>
      </c>
      <c r="J32" s="81" t="s">
        <v>60</v>
      </c>
      <c r="K32" s="77"/>
      <c r="L32" s="80">
        <v>6</v>
      </c>
      <c r="M32" s="31" t="s">
        <v>29</v>
      </c>
    </row>
    <row r="33" spans="2:13" ht="14.25">
      <c r="B33" s="179"/>
      <c r="C33" s="181"/>
      <c r="D33" s="183"/>
      <c r="E33" s="185"/>
      <c r="F33" s="81" t="s">
        <v>61</v>
      </c>
      <c r="G33" s="77"/>
      <c r="H33" s="80">
        <v>14</v>
      </c>
      <c r="I33" s="31" t="s">
        <v>59</v>
      </c>
      <c r="J33" s="81" t="s">
        <v>61</v>
      </c>
      <c r="K33" s="77"/>
      <c r="L33" s="80">
        <v>3</v>
      </c>
      <c r="M33" s="31" t="s">
        <v>28</v>
      </c>
    </row>
  </sheetData>
  <sheetProtection selectLockedCells="1"/>
  <mergeCells count="61">
    <mergeCell ref="B30:B31"/>
    <mergeCell ref="C30:C31"/>
    <mergeCell ref="D30:D31"/>
    <mergeCell ref="E30:E31"/>
    <mergeCell ref="B32:B33"/>
    <mergeCell ref="C32:C33"/>
    <mergeCell ref="D32:D33"/>
    <mergeCell ref="E32:E33"/>
    <mergeCell ref="B2:M2"/>
    <mergeCell ref="B8:B9"/>
    <mergeCell ref="C8:C9"/>
    <mergeCell ref="D8:D9"/>
    <mergeCell ref="E8:E9"/>
    <mergeCell ref="B6:B7"/>
    <mergeCell ref="C6:C7"/>
    <mergeCell ref="B3:E3"/>
    <mergeCell ref="B4:E4"/>
    <mergeCell ref="B10:B11"/>
    <mergeCell ref="C10:C11"/>
    <mergeCell ref="D10:D11"/>
    <mergeCell ref="E10:E11"/>
    <mergeCell ref="D6:D7"/>
    <mergeCell ref="E6:E7"/>
    <mergeCell ref="B12:B13"/>
    <mergeCell ref="C12:C13"/>
    <mergeCell ref="D12:D13"/>
    <mergeCell ref="E12:E13"/>
    <mergeCell ref="B14:B15"/>
    <mergeCell ref="C14:C15"/>
    <mergeCell ref="D14:D15"/>
    <mergeCell ref="E14:E15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B26:B27"/>
    <mergeCell ref="C26:C27"/>
    <mergeCell ref="D26:D27"/>
    <mergeCell ref="E26:E27"/>
    <mergeCell ref="B20:B21"/>
    <mergeCell ref="C20:C21"/>
    <mergeCell ref="D20:D21"/>
    <mergeCell ref="E20:E21"/>
    <mergeCell ref="B22:B23"/>
    <mergeCell ref="C22:C23"/>
    <mergeCell ref="B28:B29"/>
    <mergeCell ref="C28:C29"/>
    <mergeCell ref="D28:D29"/>
    <mergeCell ref="E28:E29"/>
    <mergeCell ref="J3:M3"/>
    <mergeCell ref="F3:I3"/>
    <mergeCell ref="B24:B25"/>
    <mergeCell ref="C24:C25"/>
    <mergeCell ref="D24:D25"/>
    <mergeCell ref="E24:E25"/>
  </mergeCells>
  <printOptions/>
  <pageMargins left="0.75" right="0.75" top="0.25" bottom="0.5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Graham</dc:creator>
  <cp:keywords/>
  <dc:description/>
  <cp:lastModifiedBy>geoff</cp:lastModifiedBy>
  <cp:lastPrinted>2016-09-19T06:20:15Z</cp:lastPrinted>
  <dcterms:created xsi:type="dcterms:W3CDTF">2011-07-01T07:56:29Z</dcterms:created>
  <dcterms:modified xsi:type="dcterms:W3CDTF">2017-01-11T00:24:00Z</dcterms:modified>
  <cp:category/>
  <cp:version/>
  <cp:contentType/>
  <cp:contentStatus/>
</cp:coreProperties>
</file>